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<sst xmlns="http://schemas.openxmlformats.org/spreadsheetml/2006/main" count="293" uniqueCount="188">
  <si>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</si>
  <si>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</si>
  <si>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</si>
  <si>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</si>
  <si>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</si>
  <si>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</si>
  <si>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</si>
  <si>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</si>
  <si>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</si>
  <si>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</si>
  <si>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</si>
  <si>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</si>
  <si>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</si>
  <si>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</si>
  <si>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</si>
  <si>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</si>
  <si>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</si>
  <si>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</si>
  <si>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</si>
  <si>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</si>
  <si>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</si>
  <si>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</si>
  <si>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</si>
  <si>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</si>
  <si>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</si>
  <si>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</si>
  <si>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</si>
  <si>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</si>
  <si>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</si>
  <si>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</si>
  <si>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</si>
  <si>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</si>
  <si>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</si>
  <si>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</si>
  <si>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</si>
  <si>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</si>
  <si>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</si>
  <si>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</si>
  <si>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</si>
  <si>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</si>
  <si>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</si>
  <si>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</si>
  <si>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</si>
  <si>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</si>
  <si>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</si>
  <si>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</si>
  <si>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</si>
  <si>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</si>
  <si>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</si>
  <si>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</si>
  <si>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</si>
  <si>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</si>
  <si>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</si>
  <si>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</si>
  <si>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</si>
  <si>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</si>
  <si>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</si>
  <si>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</si>
  <si>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</si>
  <si>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</si>
  <si>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</si>
  <si>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</si>
  <si>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</si>
  <si>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</si>
  <si>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</si>
  <si>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</si>
  <si>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</si>
  <si>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</si>
  <si>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</si>
  <si>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</si>
  <si>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</si>
  <si>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</si>
  <si>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</si>
  <si>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</si>
  <si>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</si>
  <si>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</si>
  <si>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</si>
  <si>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</si>
  <si>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</si>
  <si>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</si>
  <si>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</si>
  <si>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</si>
  <si>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</si>
  <si>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</si>
  <si>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</si>
  <si>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</si>
  <si>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</si>
  <si>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</si>
  <si>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</si>
  <si>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</si>
  <si>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</si>
  <si>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</si>
  <si>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</si>
  <si>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</si>
  <si>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</si>
  <si>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</si>
  <si>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</si>
  <si>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</si>
  <si>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</si>
  <si>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</si>
  <si>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</si>
  <si>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</si>
  <si>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</si>
  <si>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</si>
  <si>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</si>
  <si>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</si>
  <si>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</si>
  <si>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</si>
  <si>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</si>
  <si>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</si>
  <si>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</si>
  <si>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</si>
  <si>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</si>
  <si>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</si>
  <si>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</si>
  <si>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</si>
  <si>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</si>
  <si>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</si>
  <si>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</si>
  <si>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</si>
  <si>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</si>
  <si>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</si>
  <si>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</si>
  <si>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</si>
  <si>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</si>
  <si>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</si>
  <si>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</si>
  <si>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</si>
  <si>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</si>
  <si>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</si>
  <si>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</si>
  <si>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</si>
  <si>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</si>
  <si>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</si>
  <si>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</si>
  <si>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</si>
  <si>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</si>
  <si>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</si>
  <si>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</si>
  <si>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</si>
  <si>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</si>
  <si>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</si>
  <si>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</si>
  <si>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</si>
  <si>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</si>
  <si>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</si>
  <si>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</si>
  <si>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</si>
  <si>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</si>
  <si>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</si>
  <si>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</si>
  <si>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</si>
  <si>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</si>
  <si>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</si>
  <si>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</si>
  <si>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</si>
  <si>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</si>
  <si>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</si>
  <si>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</si>
  <si>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</si>
  <si>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</si>
  <si>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</si>
  <si>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</si>
  <si>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</si>
  <si>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</si>
  <si>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</si>
  <si>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</si>
  <si>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</si>
  <si>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</si>
  <si>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</si>
  <si>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</si>
  <si>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</si>
  <si>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</si>
  <si>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</si>
  <si>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</si>
  <si>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</si>
  <si>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</si>
  <si>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</si>
  <si>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</si>
  <si>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</si>
  <si>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</si>
  <si>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</si>
  <si>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45                                                                                                                                                      за 2017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</si>
  <si>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</si>
  <si>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</si>
  <si>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</si>
  <si>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14</t>
  </si>
  <si>
    <t>кв.1,4,7,8,12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</si>
</sst>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9" sqref="H79"/>
    </sheetView>
  </sheetViews>
  <sheetFormatPr defaultColWidth="9.140625" defaultRowHeight="12.75"/>
  <cols>
    <col min="1" max="1" width="5.28125" style="0" customWidth="1"/>
    <col min="2" max="2" width="28.281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13.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10171.59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6">
        <v>75508.82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87">
        <f>G13+G14+G20+G21+G22+G23+G31</f>
        <v>207165.67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v>43384.78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88">
        <v>20972.94</v>
      </c>
      <c r="H14" s="5"/>
    </row>
    <row r="15" spans="1:8" ht="26.25" customHeight="1" thickBot="1">
      <c r="A15" s="4"/>
      <c r="B15" s="6"/>
      <c r="C15" s="3" t="s">
        <v>16</v>
      </c>
      <c r="D15" s="120" t="s">
        <v>155</v>
      </c>
      <c r="E15" s="121"/>
      <c r="F15" s="125"/>
      <c r="G15" s="89">
        <f>15611.25+G32</f>
        <v>15611.25</v>
      </c>
      <c r="H15" s="5"/>
    </row>
    <row r="16" spans="1:8" ht="13.5" customHeight="1" thickBot="1">
      <c r="A16" s="4"/>
      <c r="B16" s="6"/>
      <c r="C16" s="3" t="s">
        <v>16</v>
      </c>
      <c r="D16" s="120" t="s">
        <v>156</v>
      </c>
      <c r="E16" s="121"/>
      <c r="F16" s="125"/>
      <c r="G16" s="90">
        <v>14419.27</v>
      </c>
      <c r="H16" s="48"/>
    </row>
    <row r="17" spans="1:8" ht="13.5" customHeight="1" thickBot="1">
      <c r="A17" s="4"/>
      <c r="B17" s="6"/>
      <c r="C17" s="3" t="s">
        <v>16</v>
      </c>
      <c r="D17" s="120" t="s">
        <v>157</v>
      </c>
      <c r="E17" s="121"/>
      <c r="F17" s="125"/>
      <c r="G17" s="64">
        <v>12548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10171.59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13234.84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v>41000.85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8" t="s">
        <v>150</v>
      </c>
      <c r="E21" s="138"/>
      <c r="F21" s="159"/>
      <c r="G21" s="63">
        <v>30457.88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8" t="s">
        <v>151</v>
      </c>
      <c r="E22" s="138"/>
      <c r="F22" s="159"/>
      <c r="G22" s="63">
        <v>8168.37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0" t="s">
        <v>152</v>
      </c>
      <c r="E23" s="161"/>
      <c r="F23" s="162"/>
      <c r="G23" s="63">
        <v>63180.85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4">
        <f>G25+G26+G27+G28+G29+G30</f>
        <v>150908.52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0">
        <v>150908.52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/>
      <c r="E29" s="121"/>
      <c r="F29" s="125"/>
      <c r="G29" s="94"/>
      <c r="H29" s="81"/>
      <c r="I29" s="77"/>
    </row>
    <row r="30" spans="1:9" ht="13.5" customHeight="1" thickBot="1">
      <c r="A30" s="4"/>
      <c r="B30" s="13"/>
      <c r="C30" s="3"/>
      <c r="D30" s="120" t="s">
        <v>172</v>
      </c>
      <c r="E30" s="121"/>
      <c r="F30" s="166"/>
      <c r="G30" s="95">
        <v>0</v>
      </c>
      <c r="H30" s="82"/>
      <c r="I30" s="77"/>
    </row>
    <row r="31" spans="1:9" ht="13.5" customHeight="1" thickBot="1">
      <c r="A31" s="4"/>
      <c r="B31" s="13"/>
      <c r="C31" s="3"/>
      <c r="D31" s="120" t="s">
        <v>173</v>
      </c>
      <c r="E31" s="121"/>
      <c r="F31" s="121"/>
      <c r="G31" s="95">
        <v>0</v>
      </c>
      <c r="H31" s="82"/>
      <c r="I31" s="77"/>
    </row>
    <row r="32" spans="1:10" ht="13.5" customHeight="1" thickBot="1">
      <c r="A32" s="4"/>
      <c r="B32" s="13"/>
      <c r="C32" s="3"/>
      <c r="D32" s="120" t="s">
        <v>183</v>
      </c>
      <c r="E32" s="121"/>
      <c r="F32" s="121"/>
      <c r="G32" s="95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0" t="s">
        <v>175</v>
      </c>
      <c r="E33" s="121"/>
      <c r="F33" s="121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0" t="s">
        <v>174</v>
      </c>
      <c r="E34" s="121"/>
      <c r="F34" s="121"/>
      <c r="G34" s="96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161080.11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13234.84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0" t="s">
        <v>57</v>
      </c>
      <c r="E38" s="121"/>
      <c r="F38" s="125"/>
      <c r="G38" s="85">
        <f>G11+G12-G24</f>
        <v>131765.97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12548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4.44</v>
      </c>
      <c r="F42" s="78" t="s">
        <v>135</v>
      </c>
      <c r="G42" s="59">
        <v>3810334293</v>
      </c>
      <c r="H42" s="60">
        <f>G13</f>
        <v>43384.78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41000.85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30457.88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8168.37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63180.85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198740.73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2" t="s">
        <v>140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47599.54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103.14305765756968</v>
      </c>
      <c r="E63" s="97">
        <f>E64/140.38</f>
        <v>569.4264140190911</v>
      </c>
      <c r="F63" s="97">
        <f>F64/14.34</f>
        <v>1159.2489539748956</v>
      </c>
      <c r="G63" s="98">
        <f>G64/22.34</f>
        <v>1338.9015219337512</v>
      </c>
      <c r="H63" s="99">
        <f>H64/0.99</f>
        <v>897.030303030303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169014.34</v>
      </c>
      <c r="E64" s="64">
        <v>79936.08</v>
      </c>
      <c r="F64" s="64">
        <v>16623.63</v>
      </c>
      <c r="G64" s="71">
        <v>29911.06</v>
      </c>
      <c r="H64" s="67">
        <v>888.06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171429.71</v>
      </c>
      <c r="E65" s="64">
        <v>48322.65</v>
      </c>
      <c r="F65" s="64">
        <v>9612.49</v>
      </c>
      <c r="G65" s="68">
        <v>18881.56</v>
      </c>
      <c r="H65" s="68">
        <v>527.22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-2415.3699999999953</v>
      </c>
      <c r="E66" s="75">
        <f>E64-E65</f>
        <v>31613.43</v>
      </c>
      <c r="F66" s="75">
        <f>F64-F65</f>
        <v>7011.140000000001</v>
      </c>
      <c r="G66" s="76">
        <f>G64-G65</f>
        <v>11029.5</v>
      </c>
      <c r="H66" s="76">
        <f>H64-H65</f>
        <v>360.8399999999999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193755.44</v>
      </c>
      <c r="E67" s="69">
        <v>78633.32</v>
      </c>
      <c r="F67" s="70">
        <v>13162.66</v>
      </c>
      <c r="G67" s="70">
        <v>31388.93</v>
      </c>
      <c r="H67" s="70">
        <v>824.48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24741.100000000006</v>
      </c>
      <c r="E68" s="43">
        <f>E67-E64</f>
        <v>-1302.7599999999948</v>
      </c>
      <c r="F68" s="43">
        <f>F67-F64</f>
        <v>-3460.970000000001</v>
      </c>
      <c r="G68" s="43">
        <f>G67-G64</f>
        <v>1477.869999999999</v>
      </c>
      <c r="H68" s="43">
        <f>H67-H64</f>
        <v>-63.57999999999993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144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144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53" t="s">
        <v>186</v>
      </c>
      <c r="F73" s="154"/>
      <c r="G73" s="155"/>
      <c r="H73" s="102">
        <v>14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53"/>
      <c r="F74" s="154"/>
      <c r="G74" s="155"/>
      <c r="H74" s="102">
        <v>14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53"/>
      <c r="F75" s="154"/>
      <c r="G75" s="155"/>
      <c r="H75" s="102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0"/>
      <c r="F76" s="151"/>
      <c r="G76" s="152"/>
      <c r="H76" s="25">
        <f>D68+E68+F68+G68+H68</f>
        <v>21391.66000000001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4" t="s">
        <v>187</v>
      </c>
      <c r="F78" s="175"/>
      <c r="G78" s="176"/>
      <c r="H78" s="105">
        <v>5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7"/>
      <c r="F79" s="178"/>
      <c r="G79" s="179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71" t="s">
        <v>165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170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ht="12.75">
      <c r="B93" t="s">
        <v>176</v>
      </c>
    </row>
    <row r="94" spans="2:6" ht="72">
      <c r="B94" s="93" t="s">
        <v>177</v>
      </c>
      <c r="C94" s="108" t="s">
        <v>184</v>
      </c>
      <c r="D94" s="93" t="s">
        <v>178</v>
      </c>
      <c r="E94" s="93" t="s">
        <v>179</v>
      </c>
      <c r="F94" s="110" t="s">
        <v>185</v>
      </c>
    </row>
    <row r="95" spans="2:6" ht="12.75">
      <c r="B95" s="93" t="s">
        <v>180</v>
      </c>
      <c r="C95" s="109">
        <v>89.72</v>
      </c>
      <c r="D95" s="109">
        <v>5644.68</v>
      </c>
      <c r="E95" s="109">
        <v>2779.59</v>
      </c>
      <c r="F95" s="111">
        <f>C95+E95</f>
        <v>2869.31</v>
      </c>
    </row>
    <row r="96" spans="2:6" ht="12.75">
      <c r="B96" s="93" t="s">
        <v>181</v>
      </c>
      <c r="C96" s="109">
        <v>81.94</v>
      </c>
      <c r="D96" s="109">
        <v>5780</v>
      </c>
      <c r="E96" s="109">
        <v>2591.14</v>
      </c>
      <c r="F96" s="111">
        <f>C96+E96</f>
        <v>2673.08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2018-03-14T01:10:14Z</dcterms:modified>
  <cp:category/>
  <cp:version/>
  <cp:contentType/>
  <cp:contentStatus/>
</cp:coreProperties>
</file>