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<sst xmlns="http://schemas.openxmlformats.org/spreadsheetml/2006/main" count="147" uniqueCount="85">
  <si>
    <t>О Т Ч Е Т по М К Д</t>
  </si>
  <si>
    <t>за период с 01.01.2013 г. по 31.12.2013 г.</t>
  </si>
  <si>
    <t>Парижской Коммуны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</si>
  <si>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</si>
  <si>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</si>
  <si>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</si>
  <si>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</si>
  <si>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</si>
  <si>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</si>
  <si>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</si>
  <si>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</si>
  <si>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</si>
  <si>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</si>
  <si>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</si>
  <si>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</si>
  <si>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</si>
  <si>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</si>
  <si>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</si>
  <si>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</si>
  <si>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</si>
  <si>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</si>
  <si>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</si>
  <si>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</si>
  <si>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</si>
  <si>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</si>
  <si>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</si>
  <si>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</si>
  <si>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</si>
  <si>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</si>
  <si>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</si>
  <si>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</si>
  <si>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</si>
  <si>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</si>
  <si>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</si>
  <si>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</si>
  <si>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</si>
  <si>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</si>
  <si>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</si>
  <si>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</si>
  <si>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</si>
  <si>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</si>
  <si>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</si>
  <si>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</si>
  <si>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</si>
  <si>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</si>
  <si>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</si>
  <si>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</si>
  <si>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</si>
  <si>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погашение дебиторской задолженности</t>
  </si>
  <si>
    <t>ЖЭУ-2</t>
  </si>
  <si>
    <t>П. Коммуны</t>
  </si>
  <si>
    <t>2 под</t>
  </si>
  <si>
    <t>Смена петель</t>
  </si>
  <si>
    <t>выполнено</t>
  </si>
  <si>
    <t>Ж-01-05/13</t>
  </si>
  <si>
    <t>1 под</t>
  </si>
  <si>
    <t>Ремонт подъезда</t>
  </si>
  <si>
    <t>двери ремонт</t>
  </si>
  <si>
    <t>ремонт 2 подъезда</t>
  </si>
  <si>
    <t>план</t>
  </si>
  <si>
    <t>ремонт подъезда</t>
  </si>
  <si>
    <t>ремонт козырьков над входными дверями,     поручней,                                                                      дверей,                                                                           крылец</t>
  </si>
  <si>
    <t xml:space="preserve">14,4 м2,            8 заделок,    1,8 м2,         12 м2                                 </t>
  </si>
  <si>
    <t>ремонт дверей, остекление в 3 подъезде (брусок/прибор/планка)</t>
  </si>
  <si>
    <t>2/ 2/ 1 0,7 м2</t>
  </si>
  <si>
    <t>Ремонт кровли</t>
  </si>
  <si>
    <t>ремонт водостоков</t>
  </si>
  <si>
    <t>Ремонт вентиляции</t>
  </si>
  <si>
    <t>15 м</t>
  </si>
  <si>
    <t>план 2014</t>
  </si>
  <si>
    <t>25 м2</t>
  </si>
  <si>
    <t>25 м</t>
  </si>
  <si>
    <t>Утепление чердачных перекрытий</t>
  </si>
  <si>
    <t>Ремонт слуховых окон</t>
  </si>
  <si>
    <t>4 шт</t>
  </si>
  <si>
    <t>45 м2</t>
  </si>
  <si>
    <t>Отмостка</t>
  </si>
  <si>
    <t>88,5 м2</t>
  </si>
  <si>
    <t>Ремонт входных дверей</t>
  </si>
  <si>
    <t>Таблички на подъезды</t>
  </si>
  <si>
    <t>4 м2</t>
  </si>
  <si>
    <t>6 шт</t>
  </si>
  <si>
    <t>Герметизация швов</t>
  </si>
  <si>
    <t>10 м</t>
  </si>
  <si>
    <t>Ремонт подъездов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</si>
</sst>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4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4" fillId="0" borderId="0" xfId="0" applyNumberFormat="1" applyFont="1" applyBorder="1" applyAlignment="1">
      <alignment vertical="center"/>
    </xf>
    <xf numFmtId="0" fontId="4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right" vertical="center" wrapText="1"/>
    </xf>
    <xf numFmtId="14" fontId="9" fillId="0" borderId="10" xfId="0" applyNumberFormat="1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9" fillId="0" borderId="10" xfId="0" applyNumberFormat="1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"/>
  <sheetViews>
    <sheetView tabSelected="1" view="pageBreakPreview" zoomScaleSheetLayoutView="100" workbookViewId="0" topLeftCell="A2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80" t="s">
        <v>0</v>
      </c>
      <c r="E1" s="81"/>
      <c r="F1" s="81"/>
      <c r="G1" s="3"/>
      <c r="H1" s="4"/>
      <c r="I1" s="4"/>
    </row>
    <row r="2" spans="2:9" ht="12.75">
      <c r="B2" s="2"/>
      <c r="D2" s="82" t="s">
        <v>1</v>
      </c>
      <c r="E2" s="83"/>
      <c r="F2" s="83"/>
      <c r="G2" s="5"/>
      <c r="H2" s="4"/>
      <c r="I2" s="4"/>
    </row>
    <row r="3" spans="1:4" ht="18.75">
      <c r="A3" s="4"/>
      <c r="B3" s="6" t="s">
        <v>2</v>
      </c>
      <c r="C3" s="7">
        <v>80</v>
      </c>
      <c r="D3" s="8"/>
    </row>
    <row r="4" spans="2:4" ht="15" customHeight="1">
      <c r="B4" s="9" t="s">
        <v>3</v>
      </c>
      <c r="C4" s="10">
        <v>2854.4</v>
      </c>
      <c r="D4" s="11" t="s">
        <v>4</v>
      </c>
    </row>
    <row r="5" spans="2:4" ht="15.75" customHeight="1">
      <c r="B5" s="9" t="s">
        <v>5</v>
      </c>
      <c r="C5" s="10">
        <v>2601.8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4" t="s">
        <v>9</v>
      </c>
      <c r="E8" s="85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8">
        <v>47077.44</v>
      </c>
      <c r="E9" s="79"/>
      <c r="F9" s="23">
        <f>34816.74+13479.81</f>
        <v>48296.549999999996</v>
      </c>
      <c r="G9" s="8">
        <v>0</v>
      </c>
      <c r="H9" s="8">
        <f>D9-F9</f>
        <v>-1219.1099999999933</v>
      </c>
    </row>
    <row r="10" spans="1:8" ht="18" customHeight="1">
      <c r="A10" s="20"/>
      <c r="B10" s="21" t="s">
        <v>14</v>
      </c>
      <c r="C10" s="22"/>
      <c r="D10" s="78">
        <v>66261.44</v>
      </c>
      <c r="E10" s="79"/>
      <c r="F10" s="23">
        <f>44927.81+18230.31</f>
        <v>63158.119999999995</v>
      </c>
      <c r="G10" s="8">
        <f>D10-F10</f>
        <v>3103.320000000007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13</v>
      </c>
      <c r="C14" s="22" t="s">
        <v>21</v>
      </c>
      <c r="D14" s="22">
        <f>D9</f>
        <v>47077.44</v>
      </c>
      <c r="E14" s="22">
        <f>D14</f>
        <v>47077.44</v>
      </c>
      <c r="F14" s="22">
        <f>F9</f>
        <v>48296.549999999996</v>
      </c>
      <c r="G14" s="34" t="s">
        <v>48</v>
      </c>
    </row>
    <row r="15" spans="1:7" ht="22.5">
      <c r="A15" s="30"/>
      <c r="B15" s="33" t="s">
        <v>23</v>
      </c>
      <c r="C15" s="22" t="s">
        <v>21</v>
      </c>
      <c r="D15" s="22">
        <v>72171.5</v>
      </c>
      <c r="E15" s="22">
        <f>D15</f>
        <v>72171.5</v>
      </c>
      <c r="F15" s="22">
        <f>48147+19856.34</f>
        <v>68003.34</v>
      </c>
      <c r="G15" s="35" t="s">
        <v>22</v>
      </c>
    </row>
    <row r="16" spans="1:7" ht="25.5">
      <c r="A16" s="30"/>
      <c r="B16" s="33" t="s">
        <v>24</v>
      </c>
      <c r="C16" s="22" t="s">
        <v>21</v>
      </c>
      <c r="D16" s="22">
        <v>130804.07</v>
      </c>
      <c r="E16" s="22">
        <f>D16</f>
        <v>130804.07</v>
      </c>
      <c r="F16" s="22">
        <f>82780.17+36754.12</f>
        <v>119534.29000000001</v>
      </c>
      <c r="G16" s="35" t="s">
        <v>22</v>
      </c>
    </row>
    <row r="17" spans="1:7" ht="12.75">
      <c r="A17" s="30"/>
      <c r="B17" s="33" t="s">
        <v>25</v>
      </c>
      <c r="C17" s="22" t="s">
        <v>21</v>
      </c>
      <c r="D17" s="22">
        <v>21464.91</v>
      </c>
      <c r="E17" s="22">
        <f>D17</f>
        <v>21464.91</v>
      </c>
      <c r="F17" s="22">
        <f>12684.94+5905.58</f>
        <v>18590.52</v>
      </c>
      <c r="G17" s="35"/>
    </row>
    <row r="18" spans="1:7" ht="25.5">
      <c r="A18" s="30"/>
      <c r="B18" s="33" t="s">
        <v>26</v>
      </c>
      <c r="C18" s="22" t="s">
        <v>21</v>
      </c>
      <c r="D18" s="22">
        <v>41892.43</v>
      </c>
      <c r="E18" s="22">
        <f>D18</f>
        <v>41892.43</v>
      </c>
      <c r="F18" s="22">
        <f>20466.11+15625.97</f>
        <v>36092.08</v>
      </c>
      <c r="G18" s="35" t="s">
        <v>22</v>
      </c>
    </row>
    <row r="19" spans="1:10" ht="45" customHeight="1">
      <c r="A19" s="20"/>
      <c r="B19" s="21" t="s">
        <v>27</v>
      </c>
      <c r="C19" s="22" t="s">
        <v>21</v>
      </c>
      <c r="D19" s="22"/>
      <c r="E19" s="22"/>
      <c r="F19" s="36">
        <f>G22-G10-G9</f>
        <v>-433.88000000000466</v>
      </c>
      <c r="G19" s="35"/>
      <c r="I19" s="37"/>
      <c r="J19" s="1" t="s">
        <v>28</v>
      </c>
    </row>
    <row r="20" spans="1:7" ht="15.75">
      <c r="A20" s="24" t="s">
        <v>29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30</v>
      </c>
      <c r="E21" s="22"/>
      <c r="F21" s="22" t="s">
        <v>31</v>
      </c>
      <c r="G21" s="22" t="s">
        <v>32</v>
      </c>
    </row>
    <row r="22" spans="1:11" ht="12.75">
      <c r="A22" s="20"/>
      <c r="B22" s="21" t="s">
        <v>14</v>
      </c>
      <c r="C22" s="22" t="s">
        <v>21</v>
      </c>
      <c r="D22" s="36">
        <f>D10</f>
        <v>66261.44</v>
      </c>
      <c r="E22" s="36"/>
      <c r="F22" s="40">
        <f>H43</f>
        <v>63592</v>
      </c>
      <c r="G22" s="36">
        <f>D22-F22</f>
        <v>2669.4400000000023</v>
      </c>
      <c r="H22" s="41"/>
      <c r="I22" s="41"/>
      <c r="J22" s="41"/>
      <c r="K22" s="41"/>
    </row>
    <row r="23" spans="1:7" ht="12.75">
      <c r="A23" s="20"/>
      <c r="B23" s="21" t="s">
        <v>33</v>
      </c>
      <c r="C23" s="22" t="s">
        <v>21</v>
      </c>
      <c r="D23" s="22"/>
      <c r="E23" s="22"/>
      <c r="F23" s="22"/>
      <c r="G23" s="8">
        <f>F19</f>
        <v>-433.88000000000466</v>
      </c>
    </row>
    <row r="24" spans="1:14" ht="15.75">
      <c r="A24" s="42" t="s">
        <v>34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3" customFormat="1" ht="73.5" customHeight="1">
      <c r="A25" s="47" t="s">
        <v>35</v>
      </c>
      <c r="B25" s="47" t="s">
        <v>36</v>
      </c>
      <c r="C25" s="47" t="s">
        <v>37</v>
      </c>
      <c r="D25" s="47" t="s">
        <v>38</v>
      </c>
      <c r="E25" s="47" t="s">
        <v>39</v>
      </c>
      <c r="F25" s="47" t="s">
        <v>40</v>
      </c>
      <c r="G25" s="48" t="s">
        <v>41</v>
      </c>
      <c r="H25" s="49" t="s">
        <v>42</v>
      </c>
      <c r="I25" s="49" t="s">
        <v>43</v>
      </c>
      <c r="J25" s="49" t="s">
        <v>44</v>
      </c>
      <c r="K25" s="49" t="s">
        <v>45</v>
      </c>
      <c r="L25" s="50" t="s">
        <v>46</v>
      </c>
      <c r="M25" s="51" t="s">
        <v>47</v>
      </c>
      <c r="N25" s="52"/>
    </row>
    <row r="26" spans="1:14" s="53" customFormat="1" ht="30" customHeight="1">
      <c r="A26" s="69"/>
      <c r="B26" s="77" t="s">
        <v>49</v>
      </c>
      <c r="C26" s="77" t="s">
        <v>50</v>
      </c>
      <c r="D26" s="56">
        <v>80</v>
      </c>
      <c r="E26" s="69"/>
      <c r="F26" s="74" t="s">
        <v>65</v>
      </c>
      <c r="G26" s="75" t="s">
        <v>70</v>
      </c>
      <c r="H26" s="70"/>
      <c r="I26" s="71"/>
      <c r="J26" s="76" t="s">
        <v>69</v>
      </c>
      <c r="K26" s="71"/>
      <c r="L26" s="72"/>
      <c r="M26" s="73"/>
      <c r="N26" s="52"/>
    </row>
    <row r="27" spans="1:14" s="53" customFormat="1" ht="24" customHeight="1">
      <c r="A27" s="69"/>
      <c r="B27" s="77" t="s">
        <v>49</v>
      </c>
      <c r="C27" s="77" t="s">
        <v>50</v>
      </c>
      <c r="D27" s="56">
        <v>80</v>
      </c>
      <c r="E27" s="69"/>
      <c r="F27" s="74" t="s">
        <v>66</v>
      </c>
      <c r="G27" s="75" t="s">
        <v>71</v>
      </c>
      <c r="H27" s="70"/>
      <c r="I27" s="71"/>
      <c r="J27" s="76" t="s">
        <v>69</v>
      </c>
      <c r="K27" s="71"/>
      <c r="L27" s="72"/>
      <c r="M27" s="73"/>
      <c r="N27" s="52"/>
    </row>
    <row r="28" spans="1:14" s="53" customFormat="1" ht="27.75" customHeight="1">
      <c r="A28" s="69"/>
      <c r="B28" s="77" t="s">
        <v>49</v>
      </c>
      <c r="C28" s="77" t="s">
        <v>50</v>
      </c>
      <c r="D28" s="56">
        <v>80</v>
      </c>
      <c r="E28" s="69"/>
      <c r="F28" s="74" t="s">
        <v>67</v>
      </c>
      <c r="G28" s="75" t="s">
        <v>68</v>
      </c>
      <c r="H28" s="70"/>
      <c r="I28" s="71"/>
      <c r="J28" s="76" t="s">
        <v>69</v>
      </c>
      <c r="K28" s="71"/>
      <c r="L28" s="72"/>
      <c r="M28" s="73"/>
      <c r="N28" s="52"/>
    </row>
    <row r="29" spans="1:14" s="53" customFormat="1" ht="31.5" customHeight="1">
      <c r="A29" s="69"/>
      <c r="B29" s="77" t="s">
        <v>49</v>
      </c>
      <c r="C29" s="77" t="s">
        <v>50</v>
      </c>
      <c r="D29" s="56">
        <v>80</v>
      </c>
      <c r="E29" s="69"/>
      <c r="F29" s="74" t="s">
        <v>72</v>
      </c>
      <c r="G29" s="75" t="s">
        <v>75</v>
      </c>
      <c r="H29" s="70"/>
      <c r="I29" s="71"/>
      <c r="J29" s="76" t="s">
        <v>69</v>
      </c>
      <c r="K29" s="71"/>
      <c r="L29" s="72"/>
      <c r="M29" s="73"/>
      <c r="N29" s="52"/>
    </row>
    <row r="30" spans="1:14" s="53" customFormat="1" ht="26.25" customHeight="1">
      <c r="A30" s="69"/>
      <c r="B30" s="77" t="s">
        <v>49</v>
      </c>
      <c r="C30" s="77" t="s">
        <v>50</v>
      </c>
      <c r="D30" s="56">
        <v>80</v>
      </c>
      <c r="E30" s="69"/>
      <c r="F30" s="74" t="s">
        <v>73</v>
      </c>
      <c r="G30" s="75" t="s">
        <v>74</v>
      </c>
      <c r="H30" s="70"/>
      <c r="I30" s="71"/>
      <c r="J30" s="76" t="s">
        <v>69</v>
      </c>
      <c r="K30" s="71"/>
      <c r="L30" s="72"/>
      <c r="M30" s="73"/>
      <c r="N30" s="52"/>
    </row>
    <row r="31" spans="1:14" s="53" customFormat="1" ht="26.25" customHeight="1">
      <c r="A31" s="69"/>
      <c r="B31" s="77" t="s">
        <v>49</v>
      </c>
      <c r="C31" s="77" t="s">
        <v>50</v>
      </c>
      <c r="D31" s="56">
        <v>80</v>
      </c>
      <c r="E31" s="69"/>
      <c r="F31" s="74" t="s">
        <v>76</v>
      </c>
      <c r="G31" s="75" t="s">
        <v>77</v>
      </c>
      <c r="H31" s="70"/>
      <c r="I31" s="71"/>
      <c r="J31" s="76" t="s">
        <v>69</v>
      </c>
      <c r="K31" s="71"/>
      <c r="L31" s="72"/>
      <c r="M31" s="73"/>
      <c r="N31" s="52"/>
    </row>
    <row r="32" spans="1:14" s="53" customFormat="1" ht="26.25" customHeight="1">
      <c r="A32" s="69"/>
      <c r="B32" s="77" t="s">
        <v>49</v>
      </c>
      <c r="C32" s="77" t="s">
        <v>50</v>
      </c>
      <c r="D32" s="56">
        <v>80</v>
      </c>
      <c r="E32" s="69"/>
      <c r="F32" s="74" t="s">
        <v>78</v>
      </c>
      <c r="G32" s="75" t="s">
        <v>80</v>
      </c>
      <c r="H32" s="70"/>
      <c r="I32" s="71"/>
      <c r="J32" s="76" t="s">
        <v>69</v>
      </c>
      <c r="K32" s="71"/>
      <c r="L32" s="72"/>
      <c r="M32" s="73"/>
      <c r="N32" s="52"/>
    </row>
    <row r="33" spans="1:14" s="53" customFormat="1" ht="26.25" customHeight="1">
      <c r="A33" s="69"/>
      <c r="B33" s="77" t="s">
        <v>49</v>
      </c>
      <c r="C33" s="77" t="s">
        <v>50</v>
      </c>
      <c r="D33" s="56">
        <v>80</v>
      </c>
      <c r="E33" s="69"/>
      <c r="F33" s="74" t="s">
        <v>79</v>
      </c>
      <c r="G33" s="75" t="s">
        <v>81</v>
      </c>
      <c r="H33" s="70"/>
      <c r="I33" s="71"/>
      <c r="J33" s="76" t="s">
        <v>69</v>
      </c>
      <c r="K33" s="71"/>
      <c r="L33" s="72"/>
      <c r="M33" s="73"/>
      <c r="N33" s="52"/>
    </row>
    <row r="34" spans="1:14" s="53" customFormat="1" ht="26.25" customHeight="1">
      <c r="A34" s="69"/>
      <c r="B34" s="77" t="s">
        <v>49</v>
      </c>
      <c r="C34" s="77" t="s">
        <v>50</v>
      </c>
      <c r="D34" s="56">
        <v>80</v>
      </c>
      <c r="E34" s="69"/>
      <c r="F34" s="74" t="s">
        <v>82</v>
      </c>
      <c r="G34" s="75" t="s">
        <v>83</v>
      </c>
      <c r="H34" s="70"/>
      <c r="I34" s="71"/>
      <c r="J34" s="76" t="s">
        <v>69</v>
      </c>
      <c r="K34" s="71"/>
      <c r="L34" s="72"/>
      <c r="M34" s="73"/>
      <c r="N34" s="52"/>
    </row>
    <row r="35" spans="1:14" s="53" customFormat="1" ht="22.5" customHeight="1">
      <c r="A35" s="69"/>
      <c r="B35" s="77" t="s">
        <v>49</v>
      </c>
      <c r="C35" s="77" t="s">
        <v>50</v>
      </c>
      <c r="D35" s="56">
        <v>80</v>
      </c>
      <c r="E35" s="69"/>
      <c r="F35" s="74" t="s">
        <v>84</v>
      </c>
      <c r="G35" s="75"/>
      <c r="H35" s="70"/>
      <c r="I35" s="71"/>
      <c r="J35" s="76" t="s">
        <v>69</v>
      </c>
      <c r="K35" s="71"/>
      <c r="L35" s="72"/>
      <c r="M35" s="73"/>
      <c r="N35" s="52"/>
    </row>
    <row r="36" spans="1:13" s="62" customFormat="1" ht="12.75">
      <c r="A36" s="55"/>
      <c r="B36" s="58" t="s">
        <v>49</v>
      </c>
      <c r="C36" s="58" t="s">
        <v>50</v>
      </c>
      <c r="D36" s="58">
        <v>80</v>
      </c>
      <c r="E36" s="58" t="s">
        <v>51</v>
      </c>
      <c r="F36" s="55" t="s">
        <v>52</v>
      </c>
      <c r="G36" s="68"/>
      <c r="H36" s="58">
        <v>775</v>
      </c>
      <c r="I36" s="58">
        <v>339</v>
      </c>
      <c r="J36" s="59">
        <v>41364</v>
      </c>
      <c r="K36" s="55" t="s">
        <v>53</v>
      </c>
      <c r="L36" s="67">
        <v>41364</v>
      </c>
      <c r="M36" s="61"/>
    </row>
    <row r="37" spans="1:13" s="62" customFormat="1" ht="45">
      <c r="A37" s="55" t="s">
        <v>54</v>
      </c>
      <c r="B37" s="58" t="s">
        <v>49</v>
      </c>
      <c r="C37" s="58" t="s">
        <v>50</v>
      </c>
      <c r="D37" s="58">
        <v>80</v>
      </c>
      <c r="E37" s="58" t="s">
        <v>55</v>
      </c>
      <c r="F37" s="55" t="s">
        <v>56</v>
      </c>
      <c r="G37" s="58"/>
      <c r="H37" s="58">
        <v>45523</v>
      </c>
      <c r="I37" s="58">
        <v>18344</v>
      </c>
      <c r="J37" s="59">
        <v>41414</v>
      </c>
      <c r="K37" s="55" t="s">
        <v>53</v>
      </c>
      <c r="L37" s="67">
        <v>41414</v>
      </c>
      <c r="M37" s="61"/>
    </row>
    <row r="38" spans="1:13" s="62" customFormat="1" ht="12.75">
      <c r="A38" s="55">
        <v>3</v>
      </c>
      <c r="B38" s="58" t="s">
        <v>49</v>
      </c>
      <c r="C38" s="58" t="s">
        <v>50</v>
      </c>
      <c r="D38" s="58">
        <v>80</v>
      </c>
      <c r="E38" s="58">
        <v>2</v>
      </c>
      <c r="F38" s="55" t="s">
        <v>57</v>
      </c>
      <c r="G38" s="58"/>
      <c r="H38" s="58">
        <v>956</v>
      </c>
      <c r="I38" s="58">
        <v>465</v>
      </c>
      <c r="J38" s="59">
        <v>41453</v>
      </c>
      <c r="K38" s="55" t="s">
        <v>53</v>
      </c>
      <c r="L38" s="67">
        <v>41453</v>
      </c>
      <c r="M38" s="61"/>
    </row>
    <row r="39" spans="1:13" s="62" customFormat="1" ht="22.5">
      <c r="A39" s="55">
        <v>14</v>
      </c>
      <c r="B39" s="58" t="s">
        <v>49</v>
      </c>
      <c r="C39" s="58" t="s">
        <v>50</v>
      </c>
      <c r="D39" s="58">
        <v>80</v>
      </c>
      <c r="E39" s="58"/>
      <c r="F39" s="55" t="s">
        <v>58</v>
      </c>
      <c r="G39" s="58"/>
      <c r="H39" s="58">
        <v>5260</v>
      </c>
      <c r="I39" s="58">
        <v>2270</v>
      </c>
      <c r="J39" s="58"/>
      <c r="K39" s="55" t="s">
        <v>59</v>
      </c>
      <c r="L39" s="60" t="s">
        <v>59</v>
      </c>
      <c r="M39" s="61"/>
    </row>
    <row r="40" spans="1:13" s="62" customFormat="1" ht="12.75">
      <c r="A40" s="55">
        <v>30</v>
      </c>
      <c r="B40" s="58" t="s">
        <v>49</v>
      </c>
      <c r="C40" s="58" t="s">
        <v>50</v>
      </c>
      <c r="D40" s="58">
        <v>80</v>
      </c>
      <c r="E40" s="58"/>
      <c r="F40" s="55" t="s">
        <v>60</v>
      </c>
      <c r="G40" s="58"/>
      <c r="H40" s="58">
        <v>31969</v>
      </c>
      <c r="I40" s="58">
        <v>13642</v>
      </c>
      <c r="J40" s="58"/>
      <c r="K40" s="55" t="s">
        <v>59</v>
      </c>
      <c r="L40" s="60" t="s">
        <v>59</v>
      </c>
      <c r="M40" s="61"/>
    </row>
    <row r="41" spans="1:15" s="62" customFormat="1" ht="78.75">
      <c r="A41" s="55">
        <v>34</v>
      </c>
      <c r="B41" s="58" t="s">
        <v>49</v>
      </c>
      <c r="C41" s="58" t="s">
        <v>50</v>
      </c>
      <c r="D41" s="58">
        <v>80</v>
      </c>
      <c r="E41" s="58"/>
      <c r="F41" s="55" t="s">
        <v>61</v>
      </c>
      <c r="G41" s="55" t="s">
        <v>62</v>
      </c>
      <c r="H41" s="58">
        <v>13239</v>
      </c>
      <c r="I41" s="58">
        <v>3244</v>
      </c>
      <c r="J41" s="59">
        <v>41547</v>
      </c>
      <c r="K41" s="55" t="s">
        <v>53</v>
      </c>
      <c r="L41" s="67">
        <v>41547</v>
      </c>
      <c r="M41" s="61"/>
      <c r="N41" s="63"/>
      <c r="O41" s="63"/>
    </row>
    <row r="42" spans="1:13" s="62" customFormat="1" ht="32.25" customHeight="1">
      <c r="A42" s="54">
        <v>41</v>
      </c>
      <c r="B42" s="64" t="s">
        <v>49</v>
      </c>
      <c r="C42" s="64" t="s">
        <v>50</v>
      </c>
      <c r="D42" s="64">
        <v>80</v>
      </c>
      <c r="E42" s="64"/>
      <c r="F42" s="55" t="s">
        <v>63</v>
      </c>
      <c r="G42" s="55" t="s">
        <v>64</v>
      </c>
      <c r="H42" s="64">
        <v>3099</v>
      </c>
      <c r="I42" s="64">
        <v>920</v>
      </c>
      <c r="J42" s="65">
        <v>41578</v>
      </c>
      <c r="K42" s="54" t="s">
        <v>53</v>
      </c>
      <c r="L42" s="57">
        <v>41578</v>
      </c>
      <c r="M42" s="66"/>
    </row>
    <row r="43" ht="12.75">
      <c r="H43" s="1">
        <f>H36+H37+H38+H41+H42</f>
        <v>63592</v>
      </c>
    </row>
  </sheetData>
  <mergeCells count="5">
    <mergeCell ref="D10:E10"/>
    <mergeCell ref="D1:F1"/>
    <mergeCell ref="D2:F2"/>
    <mergeCell ref="D8:E8"/>
    <mergeCell ref="D9:E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2014-04-15T01:16:18Z</dcterms:modified>
  <cp:category/>
  <cp:version/>
  <cp:contentType/>
  <cp:contentStatus/>
</cp:coreProperties>
</file>