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<sst xmlns="http://schemas.openxmlformats.org/spreadsheetml/2006/main" count="78" uniqueCount="58">
  <si>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</si>
  <si>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</si>
  <si>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</si>
  <si>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</si>
  <si>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</si>
  <si>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</si>
  <si>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</si>
  <si>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</si>
  <si>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</si>
  <si>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</si>
  <si>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</si>
  <si>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</si>
  <si>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</si>
  <si>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</si>
  <si>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</si>
  <si>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</si>
  <si>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</si>
  <si>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</si>
  <si>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</si>
  <si>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</si>
  <si>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</si>
  <si>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</si>
  <si>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</si>
  <si>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</si>
  <si>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</si>
  <si>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</si>
  <si>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</si>
  <si>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</si>
  <si>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</si>
  <si>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</si>
  <si>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</si>
  <si>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</si>
  <si>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</si>
  <si>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</si>
  <si>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</si>
  <si>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</si>
  <si>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</si>
  <si>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</si>
  <si>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Адрес</t>
  </si>
  <si>
    <t>дом</t>
  </si>
  <si>
    <t>ЖЭУ-2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</si>
  <si>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</si>
  <si>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</si>
  <si>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</si>
  <si>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</si>
  <si>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</si>
  <si>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</si>
  <si>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</si>
  <si>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</si>
  <si>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</si>
  <si>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</si>
  <si>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</si>
  <si>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июль</t>
  </si>
  <si>
    <t>ШАХТЕРСКАЯ</t>
  </si>
  <si>
    <t>№ 22  по ул. Шахтерская</t>
  </si>
  <si>
    <t>Шахтерская</t>
  </si>
  <si>
    <t>Шубин Алексей Иосифович, 89834424759</t>
  </si>
  <si>
    <t>Прочистка вентиляционной шахты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</si>
</sst>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5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4" fillId="0" borderId="10" xfId="0" applyFont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2" fontId="2" fillId="34" borderId="0" xfId="0" applyNumberFormat="1" applyFont="1" applyFill="1" applyAlignment="1">
      <alignment/>
    </xf>
    <xf numFmtId="2" fontId="5" fillId="34" borderId="0" xfId="0" applyNumberFormat="1" applyFont="1" applyFill="1" applyAlignment="1">
      <alignment vertical="center" wrapText="1"/>
    </xf>
    <xf numFmtId="2" fontId="7" fillId="34" borderId="0" xfId="0" applyNumberFormat="1" applyFont="1" applyFill="1" applyAlignment="1">
      <alignment vertical="center" wrapText="1"/>
    </xf>
    <xf numFmtId="2" fontId="3" fillId="34" borderId="0" xfId="0" applyNumberFormat="1" applyFont="1" applyFill="1" applyAlignment="1">
      <alignment/>
    </xf>
    <xf numFmtId="2" fontId="3" fillId="34" borderId="0" xfId="0" applyNumberFormat="1" applyFont="1" applyFill="1" applyAlignment="1">
      <alignment vertical="center"/>
    </xf>
    <xf numFmtId="2" fontId="3" fillId="34" borderId="0" xfId="0" applyNumberFormat="1" applyFont="1" applyFill="1" applyAlignment="1">
      <alignment horizontal="center"/>
    </xf>
    <xf numFmtId="2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2" fontId="8" fillId="34" borderId="0" xfId="0" applyNumberFormat="1" applyFont="1" applyFill="1" applyAlignment="1">
      <alignment wrapText="1"/>
    </xf>
    <xf numFmtId="2" fontId="8" fillId="34" borderId="0" xfId="0" applyNumberFormat="1" applyFont="1" applyFill="1" applyAlignment="1">
      <alignment/>
    </xf>
    <xf numFmtId="2" fontId="3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 vertical="center"/>
    </xf>
    <xf numFmtId="2" fontId="8" fillId="34" borderId="10" xfId="0" applyNumberFormat="1" applyFont="1" applyFill="1" applyBorder="1" applyAlignment="1">
      <alignment/>
    </xf>
    <xf numFmtId="2" fontId="9" fillId="34" borderId="0" xfId="0" applyNumberFormat="1" applyFont="1" applyFill="1" applyAlignment="1">
      <alignment/>
    </xf>
    <xf numFmtId="2" fontId="9" fillId="34" borderId="0" xfId="0" applyNumberFormat="1" applyFont="1" applyFill="1" applyAlignment="1">
      <alignment vertical="center"/>
    </xf>
    <xf numFmtId="2" fontId="8" fillId="34" borderId="0" xfId="0" applyNumberFormat="1" applyFont="1" applyFill="1" applyAlignment="1">
      <alignment horizontal="center"/>
    </xf>
    <xf numFmtId="2" fontId="3" fillId="34" borderId="0" xfId="0" applyNumberFormat="1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wrapText="1"/>
    </xf>
    <xf numFmtId="2" fontId="3" fillId="34" borderId="0" xfId="0" applyNumberFormat="1" applyFont="1" applyFill="1" applyBorder="1" applyAlignment="1">
      <alignment wrapText="1"/>
    </xf>
    <xf numFmtId="2" fontId="3" fillId="34" borderId="10" xfId="0" applyNumberFormat="1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wrapText="1"/>
    </xf>
    <xf numFmtId="2" fontId="9" fillId="34" borderId="0" xfId="0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 vertical="center"/>
    </xf>
    <xf numFmtId="2" fontId="10" fillId="34" borderId="0" xfId="0" applyNumberFormat="1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2" fontId="3" fillId="34" borderId="11" xfId="0" applyNumberFormat="1" applyFont="1" applyFill="1" applyBorder="1" applyAlignment="1">
      <alignment horizontal="center" wrapText="1"/>
    </xf>
    <xf numFmtId="2" fontId="8" fillId="34" borderId="12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wrapText="1"/>
    </xf>
    <xf numFmtId="2" fontId="3" fillId="34" borderId="12" xfId="0" applyNumberFormat="1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vertical="center" wrapText="1"/>
    </xf>
    <xf numFmtId="2" fontId="3" fillId="34" borderId="13" xfId="0" applyNumberFormat="1" applyFont="1" applyFill="1" applyBorder="1" applyAlignment="1">
      <alignment horizontal="center" wrapText="1"/>
    </xf>
    <xf numFmtId="2" fontId="8" fillId="34" borderId="13" xfId="0" applyNumberFormat="1" applyFont="1" applyFill="1" applyBorder="1" applyAlignment="1">
      <alignment wrapText="1"/>
    </xf>
    <xf numFmtId="2" fontId="3" fillId="34" borderId="14" xfId="0" applyNumberFormat="1" applyFont="1" applyFill="1" applyBorder="1" applyAlignment="1">
      <alignment/>
    </xf>
    <xf numFmtId="2" fontId="3" fillId="34" borderId="13" xfId="0" applyNumberFormat="1" applyFont="1" applyFill="1" applyBorder="1" applyAlignment="1">
      <alignment wrapText="1"/>
    </xf>
    <xf numFmtId="2" fontId="3" fillId="34" borderId="0" xfId="0" applyNumberFormat="1" applyFont="1" applyFill="1" applyAlignment="1">
      <alignment wrapText="1"/>
    </xf>
    <xf numFmtId="2" fontId="3" fillId="34" borderId="0" xfId="0" applyNumberFormat="1" applyFont="1" applyFill="1" applyBorder="1" applyAlignment="1">
      <alignment vertical="center" wrapText="1"/>
    </xf>
    <xf numFmtId="2" fontId="8" fillId="34" borderId="0" xfId="0" applyNumberFormat="1" applyFont="1" applyFill="1" applyBorder="1" applyAlignment="1">
      <alignment/>
    </xf>
    <xf numFmtId="2" fontId="3" fillId="34" borderId="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 vertical="center" wrapText="1"/>
    </xf>
    <xf numFmtId="2" fontId="8" fillId="34" borderId="10" xfId="0" applyNumberFormat="1" applyFont="1" applyFill="1" applyBorder="1" applyAlignment="1">
      <alignment wrapText="1"/>
    </xf>
    <xf numFmtId="2" fontId="10" fillId="34" borderId="0" xfId="0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 horizontal="left"/>
    </xf>
    <xf numFmtId="2" fontId="9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wrapText="1"/>
    </xf>
    <xf numFmtId="0" fontId="13" fillId="34" borderId="10" xfId="0" applyNumberFormat="1" applyFont="1" applyFill="1" applyBorder="1" applyAlignment="1">
      <alignment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0" fontId="15" fillId="34" borderId="10" xfId="0" applyFont="1" applyFill="1" applyBorder="1" applyAlignment="1">
      <alignment vertical="center" wrapText="1"/>
    </xf>
    <xf numFmtId="2" fontId="12" fillId="34" borderId="0" xfId="0" applyNumberFormat="1" applyFont="1" applyFill="1" applyBorder="1" applyAlignment="1">
      <alignment/>
    </xf>
    <xf numFmtId="2" fontId="1" fillId="34" borderId="0" xfId="0" applyNumberFormat="1" applyFont="1" applyFill="1" applyAlignment="1">
      <alignment horizontal="center"/>
    </xf>
    <xf numFmtId="2" fontId="4" fillId="34" borderId="0" xfId="0" applyNumberFormat="1" applyFont="1" applyFill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2" fontId="9" fillId="34" borderId="0" xfId="0" applyNumberFormat="1" applyFont="1" applyFill="1" applyBorder="1" applyAlignment="1">
      <alignment horizontal="left"/>
    </xf>
    <xf numFmtId="2" fontId="6" fillId="34" borderId="0" xfId="0" applyNumberFormat="1" applyFont="1" applyFill="1" applyAlignment="1">
      <alignment horizontal="center" vertical="center" wrapText="1"/>
    </xf>
    <xf numFmtId="2" fontId="8" fillId="34" borderId="15" xfId="0" applyNumberFormat="1" applyFont="1" applyFill="1" applyBorder="1" applyAlignment="1">
      <alignment horizontal="center" wrapText="1"/>
    </xf>
    <xf numFmtId="2" fontId="8" fillId="34" borderId="12" xfId="0" applyNumberFormat="1" applyFont="1" applyFill="1" applyBorder="1" applyAlignment="1">
      <alignment horizontal="center" wrapText="1"/>
    </xf>
    <xf numFmtId="2" fontId="3" fillId="34" borderId="15" xfId="0" applyNumberFormat="1" applyFont="1" applyFill="1" applyBorder="1" applyAlignment="1">
      <alignment wrapText="1"/>
    </xf>
    <xf numFmtId="2" fontId="3" fillId="34" borderId="12" xfId="0" applyNumberFormat="1" applyFont="1" applyFill="1" applyBorder="1" applyAlignment="1">
      <alignment wrapText="1"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wrapText="1"/>
    </xf>
    <xf numFmtId="0" fontId="16" fillId="0" borderId="10" xfId="0" applyNumberFormat="1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2" fontId="18" fillId="0" borderId="12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SheetLayoutView="100" zoomScalePageLayoutView="0" workbookViewId="0" topLeftCell="A1">
      <selection activeCell="B34" sqref="B34:F35"/>
    </sheetView>
  </sheetViews>
  <sheetFormatPr defaultColWidth="9.140625" defaultRowHeight="12.75"/>
  <cols>
    <col min="1" max="1" width="6.8515625" style="18" customWidth="1"/>
    <col min="2" max="2" width="27.421875" style="18" customWidth="1"/>
    <col min="3" max="3" width="10.28125" style="20" customWidth="1"/>
    <col min="4" max="4" width="13.00390625" style="18" customWidth="1"/>
    <col min="5" max="5" width="14.7109375" style="18" customWidth="1"/>
    <col min="6" max="6" width="13.421875" style="18" customWidth="1"/>
    <col min="7" max="7" width="17.57421875" style="18" customWidth="1"/>
    <col min="8" max="8" width="15.421875" style="18" customWidth="1"/>
    <col min="9" max="9" width="14.28125" style="18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73" t="s">
        <v>0</v>
      </c>
      <c r="B1" s="73"/>
      <c r="C1" s="73"/>
      <c r="D1" s="73"/>
      <c r="E1" s="73"/>
      <c r="F1" s="73"/>
      <c r="G1" s="73"/>
      <c r="H1" s="73"/>
      <c r="I1" s="15"/>
      <c r="J1" s="1"/>
      <c r="K1" s="1"/>
      <c r="L1" s="1"/>
      <c r="M1" s="1"/>
    </row>
    <row r="2" spans="1:13" ht="21" customHeight="1">
      <c r="A2" s="74" t="s">
        <v>1</v>
      </c>
      <c r="B2" s="74"/>
      <c r="C2" s="74"/>
      <c r="D2" s="74"/>
      <c r="E2" s="74"/>
      <c r="F2" s="74"/>
      <c r="G2" s="74"/>
      <c r="H2" s="74"/>
      <c r="I2" s="16"/>
      <c r="J2" s="3"/>
      <c r="K2" s="3"/>
      <c r="L2" s="3"/>
      <c r="M2" s="3"/>
    </row>
    <row r="3" spans="1:13" ht="21.75" customHeight="1">
      <c r="A3" s="74" t="s">
        <v>2</v>
      </c>
      <c r="B3" s="74"/>
      <c r="C3" s="74"/>
      <c r="D3" s="74"/>
      <c r="E3" s="74"/>
      <c r="F3" s="74"/>
      <c r="G3" s="74"/>
      <c r="H3" s="74"/>
      <c r="I3" s="16"/>
      <c r="J3" s="3"/>
      <c r="K3" s="3"/>
      <c r="L3" s="3"/>
      <c r="M3" s="3"/>
    </row>
    <row r="4" spans="1:13" ht="18.75" customHeight="1">
      <c r="A4" s="74" t="s">
        <v>54</v>
      </c>
      <c r="B4" s="74"/>
      <c r="C4" s="74"/>
      <c r="D4" s="74"/>
      <c r="E4" s="74"/>
      <c r="F4" s="74"/>
      <c r="G4" s="74"/>
      <c r="H4" s="74"/>
      <c r="I4" s="16"/>
      <c r="J4" s="3"/>
      <c r="K4" s="3"/>
      <c r="L4" s="3"/>
      <c r="M4" s="3"/>
    </row>
    <row r="5" spans="1:13" ht="23.25" customHeight="1">
      <c r="A5" s="77" t="s">
        <v>3</v>
      </c>
      <c r="B5" s="77"/>
      <c r="C5" s="77"/>
      <c r="D5" s="77"/>
      <c r="E5" s="77"/>
      <c r="F5" s="77"/>
      <c r="G5" s="77"/>
      <c r="H5" s="77"/>
      <c r="I5" s="17"/>
      <c r="J5" s="4"/>
      <c r="K5" s="4"/>
      <c r="L5" s="4"/>
      <c r="M5" s="4"/>
    </row>
    <row r="6" spans="2:9" ht="12.75">
      <c r="B6" s="19"/>
      <c r="D6" s="21"/>
      <c r="E6" s="22"/>
      <c r="F6" s="22"/>
      <c r="G6" s="23"/>
      <c r="H6" s="24"/>
      <c r="I6" s="24"/>
    </row>
    <row r="7" spans="1:4" ht="18.75">
      <c r="A7" s="24"/>
      <c r="B7" s="82" t="s">
        <v>53</v>
      </c>
      <c r="C7" s="83">
        <v>22</v>
      </c>
      <c r="D7" s="25"/>
    </row>
    <row r="8" spans="2:4" ht="27" customHeight="1">
      <c r="B8" s="84" t="s">
        <v>4</v>
      </c>
      <c r="C8" s="85">
        <v>647.4</v>
      </c>
      <c r="D8" s="27" t="s">
        <v>5</v>
      </c>
    </row>
    <row r="9" spans="2:4" ht="26.25" customHeight="1">
      <c r="B9" s="84" t="s">
        <v>6</v>
      </c>
      <c r="C9" s="85">
        <v>597.8</v>
      </c>
      <c r="D9" s="27" t="s">
        <v>5</v>
      </c>
    </row>
    <row r="10" spans="1:3" ht="15.75">
      <c r="A10" s="28" t="s">
        <v>7</v>
      </c>
      <c r="B10" s="29"/>
      <c r="C10" s="30"/>
    </row>
    <row r="11" spans="1:9" s="5" customFormat="1" ht="48.75" customHeight="1">
      <c r="A11" s="31"/>
      <c r="B11" s="32" t="s">
        <v>8</v>
      </c>
      <c r="C11" s="33" t="s">
        <v>9</v>
      </c>
      <c r="D11" s="78" t="s">
        <v>10</v>
      </c>
      <c r="E11" s="79"/>
      <c r="F11" s="33" t="s">
        <v>11</v>
      </c>
      <c r="G11" s="33" t="s">
        <v>12</v>
      </c>
      <c r="H11" s="33" t="s">
        <v>13</v>
      </c>
      <c r="I11" s="20"/>
    </row>
    <row r="12" spans="1:8" ht="38.25" customHeight="1">
      <c r="A12" s="34"/>
      <c r="B12" s="35" t="s">
        <v>14</v>
      </c>
      <c r="C12" s="36" t="s">
        <v>15</v>
      </c>
      <c r="D12" s="80">
        <v>9660.84</v>
      </c>
      <c r="E12" s="81"/>
      <c r="F12" s="37">
        <f>1423.88+7430.73</f>
        <v>8854.61</v>
      </c>
      <c r="G12" s="25">
        <f>D12-F12</f>
        <v>806.2299999999996</v>
      </c>
      <c r="H12" s="25"/>
    </row>
    <row r="13" spans="1:8" ht="18" customHeight="1">
      <c r="A13" s="34"/>
      <c r="B13" s="35" t="s">
        <v>16</v>
      </c>
      <c r="C13" s="36" t="s">
        <v>15</v>
      </c>
      <c r="D13" s="80">
        <v>15356.64</v>
      </c>
      <c r="E13" s="81"/>
      <c r="F13" s="37">
        <f>2263.35+9924.52</f>
        <v>12187.87</v>
      </c>
      <c r="G13" s="25">
        <f>D13-F13</f>
        <v>3168.7699999999986</v>
      </c>
      <c r="H13" s="25"/>
    </row>
    <row r="14" spans="1:9" s="6" customFormat="1" ht="15.75">
      <c r="A14" s="38" t="s">
        <v>17</v>
      </c>
      <c r="B14" s="39"/>
      <c r="C14" s="40"/>
      <c r="D14" s="41"/>
      <c r="E14" s="41"/>
      <c r="F14" s="41"/>
      <c r="G14" s="42"/>
      <c r="H14" s="42"/>
      <c r="I14" s="42"/>
    </row>
    <row r="15" spans="1:9" s="5" customFormat="1" ht="62.25" customHeight="1">
      <c r="A15" s="43"/>
      <c r="B15" s="44" t="s">
        <v>18</v>
      </c>
      <c r="C15" s="32" t="s">
        <v>9</v>
      </c>
      <c r="D15" s="32" t="s">
        <v>19</v>
      </c>
      <c r="E15" s="32" t="s">
        <v>20</v>
      </c>
      <c r="F15" s="32" t="s">
        <v>21</v>
      </c>
      <c r="G15" s="32" t="s">
        <v>22</v>
      </c>
      <c r="H15" s="32" t="s">
        <v>23</v>
      </c>
      <c r="I15" s="20"/>
    </row>
    <row r="16" spans="1:8" ht="37.5" customHeight="1">
      <c r="A16" s="45"/>
      <c r="B16" s="46" t="s">
        <v>14</v>
      </c>
      <c r="C16" s="36" t="s">
        <v>15</v>
      </c>
      <c r="D16" s="37">
        <f>D12</f>
        <v>9660.84</v>
      </c>
      <c r="E16" s="37">
        <f>D16</f>
        <v>9660.84</v>
      </c>
      <c r="F16" s="37">
        <f>F12</f>
        <v>8854.61</v>
      </c>
      <c r="G16" s="35" t="s">
        <v>37</v>
      </c>
      <c r="H16" s="25">
        <f>D16-F16</f>
        <v>806.2299999999996</v>
      </c>
    </row>
    <row r="17" spans="1:8" ht="25.5">
      <c r="A17" s="45"/>
      <c r="B17" s="46" t="s">
        <v>24</v>
      </c>
      <c r="C17" s="36" t="s">
        <v>15</v>
      </c>
      <c r="D17" s="37">
        <v>71348.52</v>
      </c>
      <c r="E17" s="37">
        <f>D17</f>
        <v>71348.52</v>
      </c>
      <c r="F17" s="37">
        <f>12471.51+48376.37</f>
        <v>60847.880000000005</v>
      </c>
      <c r="G17" s="35" t="s">
        <v>37</v>
      </c>
      <c r="H17" s="25">
        <f>D17-F17</f>
        <v>10500.64</v>
      </c>
    </row>
    <row r="18" spans="1:8" ht="25.5">
      <c r="A18" s="45"/>
      <c r="B18" s="46" t="s">
        <v>25</v>
      </c>
      <c r="C18" s="36" t="s">
        <v>15</v>
      </c>
      <c r="D18" s="37">
        <v>16726.44</v>
      </c>
      <c r="E18" s="37">
        <f>D18</f>
        <v>16726.44</v>
      </c>
      <c r="F18" s="37">
        <f>2465.36+10280.2</f>
        <v>12745.560000000001</v>
      </c>
      <c r="G18" s="35" t="s">
        <v>37</v>
      </c>
      <c r="H18" s="25">
        <f>D18-F18</f>
        <v>3980.8799999999974</v>
      </c>
    </row>
    <row r="19" spans="1:8" ht="25.5">
      <c r="A19" s="45"/>
      <c r="B19" s="46" t="s">
        <v>26</v>
      </c>
      <c r="C19" s="36" t="s">
        <v>15</v>
      </c>
      <c r="D19" s="37">
        <v>4974.96</v>
      </c>
      <c r="E19" s="37">
        <f>D19</f>
        <v>4974.96</v>
      </c>
      <c r="F19" s="37">
        <f>733.29+3104.02</f>
        <v>3837.31</v>
      </c>
      <c r="G19" s="35" t="s">
        <v>37</v>
      </c>
      <c r="H19" s="25">
        <f>D19-F19</f>
        <v>1137.65</v>
      </c>
    </row>
    <row r="20" spans="1:8" ht="25.5">
      <c r="A20" s="45"/>
      <c r="B20" s="46" t="s">
        <v>27</v>
      </c>
      <c r="C20" s="36" t="s">
        <v>15</v>
      </c>
      <c r="D20" s="37">
        <v>14563.56</v>
      </c>
      <c r="E20" s="37">
        <f>D20</f>
        <v>14563.56</v>
      </c>
      <c r="F20" s="37">
        <f>2146.57+8814.58</f>
        <v>10961.15</v>
      </c>
      <c r="G20" s="35" t="s">
        <v>37</v>
      </c>
      <c r="H20" s="25">
        <f>D20-F20</f>
        <v>3602.41</v>
      </c>
    </row>
    <row r="21" spans="1:9" s="6" customFormat="1" ht="15.75">
      <c r="A21" s="38" t="s">
        <v>28</v>
      </c>
      <c r="B21" s="39"/>
      <c r="C21" s="40"/>
      <c r="D21" s="41"/>
      <c r="E21" s="41"/>
      <c r="F21" s="41"/>
      <c r="G21" s="41"/>
      <c r="H21" s="42"/>
      <c r="I21" s="42"/>
    </row>
    <row r="22" spans="2:8" ht="25.5">
      <c r="B22" s="26"/>
      <c r="C22" s="47" t="s">
        <v>9</v>
      </c>
      <c r="D22" s="37" t="s">
        <v>29</v>
      </c>
      <c r="E22" s="37"/>
      <c r="F22" s="37" t="s">
        <v>30</v>
      </c>
      <c r="G22" s="37" t="s">
        <v>31</v>
      </c>
      <c r="H22" s="25"/>
    </row>
    <row r="23" spans="1:11" ht="12.75">
      <c r="A23" s="34"/>
      <c r="B23" s="48" t="s">
        <v>16</v>
      </c>
      <c r="C23" s="49" t="s">
        <v>15</v>
      </c>
      <c r="D23" s="50">
        <f>D13</f>
        <v>15356.64</v>
      </c>
      <c r="E23" s="50"/>
      <c r="F23" s="51">
        <v>0</v>
      </c>
      <c r="G23" s="50">
        <f>D23-F23</f>
        <v>15356.64</v>
      </c>
      <c r="H23" s="52"/>
      <c r="I23" s="53"/>
      <c r="J23" s="7"/>
      <c r="K23" s="7"/>
    </row>
    <row r="24" spans="1:8" ht="12.75">
      <c r="A24" s="34"/>
      <c r="B24" s="35" t="s">
        <v>32</v>
      </c>
      <c r="C24" s="36" t="s">
        <v>15</v>
      </c>
      <c r="D24" s="37"/>
      <c r="E24" s="37"/>
      <c r="F24" s="37"/>
      <c r="G24" s="27">
        <f>H28</f>
        <v>12385.980000000003</v>
      </c>
      <c r="H24" s="25"/>
    </row>
    <row r="25" spans="1:9" ht="12.75">
      <c r="A25" s="34"/>
      <c r="B25" s="54"/>
      <c r="C25" s="31"/>
      <c r="D25" s="34"/>
      <c r="E25" s="34"/>
      <c r="F25" s="34"/>
      <c r="G25" s="55"/>
      <c r="H25" s="56"/>
      <c r="I25" s="56"/>
    </row>
    <row r="26" spans="1:9" ht="56.25" customHeight="1">
      <c r="A26" s="34"/>
      <c r="B26" s="57" t="s">
        <v>33</v>
      </c>
      <c r="C26" s="36" t="s">
        <v>15</v>
      </c>
      <c r="D26" s="37"/>
      <c r="E26" s="37"/>
      <c r="F26" s="58"/>
      <c r="G26" s="58"/>
      <c r="H26" s="58">
        <f>G23-G13-G12</f>
        <v>11381.640000000001</v>
      </c>
      <c r="I26" s="54"/>
    </row>
    <row r="27" spans="1:9" ht="45.75" customHeight="1">
      <c r="A27" s="34"/>
      <c r="B27" s="57" t="s">
        <v>34</v>
      </c>
      <c r="C27" s="36" t="s">
        <v>15</v>
      </c>
      <c r="D27" s="37"/>
      <c r="E27" s="37"/>
      <c r="F27" s="58"/>
      <c r="G27" s="58"/>
      <c r="H27" s="91">
        <v>1004.340000000002</v>
      </c>
      <c r="I27" s="54"/>
    </row>
    <row r="28" spans="1:9" ht="40.5" customHeight="1">
      <c r="A28" s="34"/>
      <c r="B28" s="57" t="s">
        <v>35</v>
      </c>
      <c r="C28" s="36" t="s">
        <v>15</v>
      </c>
      <c r="D28" s="37"/>
      <c r="E28" s="37"/>
      <c r="F28" s="58"/>
      <c r="G28" s="37"/>
      <c r="H28" s="27">
        <f>H26+H27</f>
        <v>12385.980000000003</v>
      </c>
      <c r="I28" s="54"/>
    </row>
    <row r="29" spans="1:13" s="8" customFormat="1" ht="15.75">
      <c r="A29" s="59"/>
      <c r="B29" s="60"/>
      <c r="C29" s="60"/>
      <c r="D29" s="60"/>
      <c r="E29" s="60"/>
      <c r="F29" s="60"/>
      <c r="G29" s="61"/>
      <c r="H29" s="61"/>
      <c r="I29" s="59"/>
      <c r="J29" s="9"/>
      <c r="K29" s="9"/>
      <c r="L29" s="9"/>
      <c r="M29" s="9"/>
    </row>
    <row r="30" spans="1:13" ht="18" customHeight="1">
      <c r="A30" s="75" t="s">
        <v>42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45" customHeight="1">
      <c r="A31" s="65" t="s">
        <v>43</v>
      </c>
      <c r="B31" s="66" t="s">
        <v>38</v>
      </c>
      <c r="C31" s="66" t="s">
        <v>39</v>
      </c>
      <c r="D31" s="67" t="s">
        <v>44</v>
      </c>
      <c r="E31" s="68" t="s">
        <v>45</v>
      </c>
      <c r="F31" s="66" t="s">
        <v>46</v>
      </c>
      <c r="G31" s="69" t="s">
        <v>47</v>
      </c>
      <c r="H31" s="70" t="s">
        <v>48</v>
      </c>
      <c r="I31" s="71" t="s">
        <v>49</v>
      </c>
      <c r="J31" s="13" t="s">
        <v>50</v>
      </c>
      <c r="K31" s="14" t="s">
        <v>51</v>
      </c>
      <c r="L31" s="10"/>
      <c r="M31" s="12"/>
    </row>
    <row r="32" spans="1:13" ht="45" customHeight="1">
      <c r="A32" s="86" t="s">
        <v>40</v>
      </c>
      <c r="B32" s="13" t="s">
        <v>55</v>
      </c>
      <c r="C32" s="87">
        <v>22</v>
      </c>
      <c r="D32" s="87">
        <v>13</v>
      </c>
      <c r="E32" s="88" t="s">
        <v>56</v>
      </c>
      <c r="F32" s="88" t="s">
        <v>57</v>
      </c>
      <c r="G32" s="89" t="s">
        <v>52</v>
      </c>
      <c r="H32" s="90">
        <v>9091.77</v>
      </c>
      <c r="I32" s="71"/>
      <c r="J32" s="13"/>
      <c r="K32" s="14"/>
      <c r="L32" s="10"/>
      <c r="M32" s="12"/>
    </row>
    <row r="33" spans="1:13" ht="18" customHeight="1">
      <c r="A33" s="62"/>
      <c r="B33" s="63" t="s">
        <v>41</v>
      </c>
      <c r="C33" s="63"/>
      <c r="D33" s="63"/>
      <c r="E33" s="63"/>
      <c r="F33" s="64"/>
      <c r="G33" s="61"/>
      <c r="H33" s="72">
        <f>SUM(H32)</f>
        <v>9091.77</v>
      </c>
      <c r="I33" s="62"/>
      <c r="J33" s="10"/>
      <c r="K33" s="11"/>
      <c r="L33" s="10"/>
      <c r="M33" s="12"/>
    </row>
    <row r="34" spans="1:13" s="8" customFormat="1" ht="15.75">
      <c r="A34" s="59"/>
      <c r="B34" s="76"/>
      <c r="C34" s="76"/>
      <c r="D34" s="76"/>
      <c r="E34" s="76"/>
      <c r="F34" s="76"/>
      <c r="G34" s="61"/>
      <c r="H34" s="61"/>
      <c r="I34" s="59"/>
      <c r="J34" s="9"/>
      <c r="K34" s="9"/>
      <c r="L34" s="9"/>
      <c r="M34" s="9"/>
    </row>
    <row r="35" spans="1:13" s="8" customFormat="1" ht="15.75">
      <c r="A35" s="59"/>
      <c r="B35" s="60"/>
      <c r="C35" s="60"/>
      <c r="D35" s="60"/>
      <c r="E35" s="60"/>
      <c r="F35" s="60"/>
      <c r="G35" s="61"/>
      <c r="H35" s="61"/>
      <c r="I35" s="59"/>
      <c r="J35" s="9"/>
      <c r="K35" s="9"/>
      <c r="L35" s="9"/>
      <c r="M35" s="9"/>
    </row>
    <row r="36" spans="1:13" s="8" customFormat="1" ht="15.75">
      <c r="A36" s="59"/>
      <c r="B36" s="60"/>
      <c r="C36" s="60"/>
      <c r="D36" s="60"/>
      <c r="E36" s="60"/>
      <c r="F36" s="60"/>
      <c r="G36" s="61"/>
      <c r="H36" s="61"/>
      <c r="I36" s="59"/>
      <c r="J36" s="9"/>
      <c r="K36" s="9"/>
      <c r="L36" s="9"/>
      <c r="M36" s="9"/>
    </row>
    <row r="37" spans="1:13" s="8" customFormat="1" ht="15.75">
      <c r="A37" s="59"/>
      <c r="B37" s="60"/>
      <c r="C37" s="60"/>
      <c r="D37" s="60"/>
      <c r="E37" s="60"/>
      <c r="F37" s="60"/>
      <c r="G37" s="61"/>
      <c r="H37" s="61"/>
      <c r="I37" s="59"/>
      <c r="J37" s="9"/>
      <c r="K37" s="9"/>
      <c r="L37" s="9"/>
      <c r="M37" s="9"/>
    </row>
    <row r="38" spans="1:13" s="8" customFormat="1" ht="15.75">
      <c r="A38" s="76" t="s">
        <v>36</v>
      </c>
      <c r="B38" s="76"/>
      <c r="C38" s="76"/>
      <c r="D38" s="76"/>
      <c r="E38" s="76"/>
      <c r="F38" s="76"/>
      <c r="G38" s="76"/>
      <c r="H38" s="76"/>
      <c r="I38" s="76"/>
      <c r="J38" s="9"/>
      <c r="K38" s="9"/>
      <c r="L38" s="9"/>
      <c r="M38" s="9"/>
    </row>
  </sheetData>
  <sheetProtection/>
  <mergeCells count="11">
    <mergeCell ref="B34:F34"/>
    <mergeCell ref="A38:I38"/>
    <mergeCell ref="A5:H5"/>
    <mergeCell ref="D11:E11"/>
    <mergeCell ref="D12:E12"/>
    <mergeCell ref="D13:E13"/>
    <mergeCell ref="A1:H1"/>
    <mergeCell ref="A2:H2"/>
    <mergeCell ref="A3:H3"/>
    <mergeCell ref="A4:H4"/>
    <mergeCell ref="A30:M3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2015-04-17T05:51:42Z</dcterms:modified>
  <cp:category/>
  <cp:version/>
  <cp:contentType/>
  <cp:contentStatus/>
</cp:coreProperties>
</file>