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<sst xmlns="http://schemas.openxmlformats.org/spreadsheetml/2006/main" count="293" uniqueCount="188">
  <si>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</si>
  <si>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</si>
  <si>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</si>
  <si>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</si>
  <si>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</si>
  <si>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</si>
  <si>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</si>
  <si>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</si>
  <si>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</si>
  <si>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</si>
  <si>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</si>
  <si>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</si>
  <si>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</si>
  <si>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</si>
  <si>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</si>
  <si>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</si>
  <si>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</si>
  <si>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</si>
  <si>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</si>
  <si>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</si>
  <si>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</si>
  <si>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</si>
  <si>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</si>
  <si>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</si>
  <si>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</si>
  <si>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</si>
  <si>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</si>
  <si>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</si>
  <si>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</si>
  <si>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</si>
  <si>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</si>
  <si>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</si>
  <si>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</si>
  <si>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</si>
  <si>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</si>
  <si>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</si>
  <si>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</si>
  <si>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</si>
  <si>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</si>
  <si>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</si>
  <si>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</si>
  <si>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</si>
  <si>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</si>
  <si>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</si>
  <si>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</si>
  <si>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</si>
  <si>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</si>
  <si>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</si>
  <si>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</si>
  <si>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</si>
  <si>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</si>
  <si>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</si>
  <si>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</si>
  <si>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</si>
  <si>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</si>
  <si>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</si>
  <si>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</si>
  <si>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</si>
  <si>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</si>
  <si>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</si>
  <si>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</si>
  <si>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</si>
  <si>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</si>
  <si>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</si>
  <si>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</si>
  <si>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</si>
  <si>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</si>
  <si>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</si>
  <si>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</si>
  <si>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</si>
  <si>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</si>
  <si>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</si>
  <si>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</si>
  <si>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</si>
  <si>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</si>
  <si>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</si>
  <si>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</si>
  <si>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</si>
  <si>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</si>
  <si>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</si>
  <si>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</si>
  <si>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</si>
  <si>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</si>
  <si>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</si>
  <si>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</si>
  <si>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</si>
  <si>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</si>
  <si>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</si>
  <si>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</si>
  <si>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</si>
  <si>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</si>
  <si>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</si>
  <si>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</si>
  <si>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</si>
  <si>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</si>
  <si>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</si>
  <si>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</si>
  <si>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</si>
  <si>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</si>
  <si>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</si>
  <si>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</si>
  <si>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</si>
  <si>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</si>
  <si>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</si>
  <si>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</si>
  <si>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</si>
  <si>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</si>
  <si>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</si>
  <si>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</si>
  <si>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</si>
  <si>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</si>
  <si>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</si>
  <si>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</si>
  <si>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</si>
  <si>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</si>
  <si>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</si>
  <si>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</si>
  <si>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</si>
  <si>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</si>
  <si>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</si>
  <si>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</si>
  <si>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</si>
  <si>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</si>
  <si>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</si>
  <si>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</si>
  <si>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</si>
  <si>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</si>
  <si>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</si>
  <si>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</si>
  <si>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</si>
  <si>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</si>
  <si>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</si>
  <si>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</si>
  <si>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</si>
  <si>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</si>
  <si>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</si>
  <si>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</si>
  <si>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</si>
  <si>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</si>
  <si>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</si>
  <si>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</si>
  <si>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</si>
  <si>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</si>
  <si>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</si>
  <si>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</si>
  <si>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</si>
  <si>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</si>
  <si>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</si>
  <si>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</si>
  <si>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</si>
  <si>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</si>
  <si>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</si>
  <si>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</si>
  <si>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</si>
  <si>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</si>
  <si>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</si>
  <si>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</si>
  <si>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</si>
  <si>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</si>
  <si>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</si>
  <si>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</si>
  <si>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</si>
  <si>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</si>
  <si>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</si>
  <si>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</si>
  <si>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</si>
  <si>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</si>
  <si>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</si>
  <si>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</si>
  <si>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</si>
  <si>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</si>
  <si>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</si>
  <si>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</si>
  <si>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</si>
  <si>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</si>
  <si>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</si>
  <si>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</si>
  <si>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</si>
  <si>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ПОЛЕВАЯ д. 27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</si>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</sst>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6" t="s">
        <v>178</v>
      </c>
      <c r="B1" s="116"/>
      <c r="C1" s="116"/>
      <c r="D1" s="116"/>
      <c r="E1" s="116"/>
      <c r="F1" s="116"/>
      <c r="G1" s="116"/>
      <c r="H1" s="11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6"/>
      <c r="E3" s="127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7"/>
      <c r="E4" s="118"/>
      <c r="F4" s="11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0"/>
      <c r="E5" s="121"/>
      <c r="F5" s="12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3"/>
      <c r="E6" s="124"/>
      <c r="F6" s="125"/>
      <c r="G6" s="36">
        <v>43100</v>
      </c>
      <c r="H6" s="5"/>
    </row>
    <row r="7" spans="1:8" ht="38.25" customHeight="1" thickBot="1">
      <c r="A7" s="103" t="s">
        <v>13</v>
      </c>
      <c r="B7" s="104"/>
      <c r="C7" s="104"/>
      <c r="D7" s="105"/>
      <c r="E7" s="105"/>
      <c r="F7" s="105"/>
      <c r="G7" s="104"/>
      <c r="H7" s="106"/>
    </row>
    <row r="8" spans="1:8" ht="33" customHeight="1" thickBot="1">
      <c r="A8" s="40" t="s">
        <v>0</v>
      </c>
      <c r="B8" s="39" t="s">
        <v>1</v>
      </c>
      <c r="C8" s="41" t="s">
        <v>2</v>
      </c>
      <c r="D8" s="129" t="s">
        <v>3</v>
      </c>
      <c r="E8" s="130"/>
      <c r="F8" s="13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4" t="s">
        <v>15</v>
      </c>
      <c r="E9" s="127"/>
      <c r="F9" s="14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4" t="s">
        <v>18</v>
      </c>
      <c r="E10" s="127"/>
      <c r="F10" s="145"/>
      <c r="G10" s="63">
        <v>219.54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4" t="s">
        <v>20</v>
      </c>
      <c r="E11" s="127"/>
      <c r="F11" s="145"/>
      <c r="G11" s="90">
        <v>25129.64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9" t="s">
        <v>23</v>
      </c>
      <c r="E12" s="150"/>
      <c r="F12" s="151"/>
      <c r="G12" s="91">
        <f>G13+G14+G20+G21+G22+G23</f>
        <v>7597.9400000000005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4"/>
      <c r="G14" s="92">
        <v>1753.22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4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4"/>
      <c r="G16" s="94">
        <v>6972.9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4"/>
      <c r="G18" s="14">
        <f>G10</f>
        <v>219.54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4"/>
      <c r="G19" s="73">
        <f>G18+G15-G17</f>
        <v>219.54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65">
        <v>3169.32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4" t="s">
        <v>151</v>
      </c>
      <c r="E21" s="127"/>
      <c r="F21" s="145"/>
      <c r="G21" s="64">
        <v>2675.4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4" t="s">
        <v>152</v>
      </c>
      <c r="E22" s="127"/>
      <c r="F22" s="145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6" t="s">
        <v>153</v>
      </c>
      <c r="E23" s="147"/>
      <c r="F23" s="148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4" t="s">
        <v>35</v>
      </c>
      <c r="E24" s="127"/>
      <c r="F24" s="145"/>
      <c r="G24" s="87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9" t="s">
        <v>38</v>
      </c>
      <c r="E25" s="150"/>
      <c r="F25" s="151"/>
      <c r="G25" s="82">
        <v>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4"/>
      <c r="G35" s="66">
        <f>G24+G10</f>
        <v>219.54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4"/>
      <c r="G37" s="73">
        <f>G19</f>
        <v>219.54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4"/>
      <c r="G38" s="88">
        <f>G11+G12-G24</f>
        <v>32727.58</v>
      </c>
      <c r="H38" s="49"/>
    </row>
    <row r="39" spans="1:8" ht="38.25" customHeight="1" thickBot="1">
      <c r="A39" s="107" t="s">
        <v>58</v>
      </c>
      <c r="B39" s="108"/>
      <c r="C39" s="108"/>
      <c r="D39" s="108"/>
      <c r="E39" s="108"/>
      <c r="F39" s="104"/>
      <c r="G39" s="108"/>
      <c r="H39" s="10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3169.32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2675.4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2"/>
      <c r="G47" s="114"/>
      <c r="H47" s="61">
        <f>SUM(H41:H46)</f>
        <v>5844.72</v>
      </c>
    </row>
    <row r="48" spans="1:8" ht="19.5" customHeight="1" thickBot="1">
      <c r="A48" s="107" t="s">
        <v>64</v>
      </c>
      <c r="B48" s="108"/>
      <c r="C48" s="108"/>
      <c r="D48" s="108"/>
      <c r="E48" s="108"/>
      <c r="F48" s="108"/>
      <c r="G48" s="108"/>
      <c r="H48" s="11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11" t="s">
        <v>74</v>
      </c>
      <c r="B53" s="112"/>
      <c r="C53" s="112"/>
      <c r="D53" s="112"/>
      <c r="E53" s="112"/>
      <c r="F53" s="112"/>
      <c r="G53" s="112"/>
      <c r="H53" s="11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510.72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0</v>
      </c>
      <c r="E63" s="76">
        <f>E64/140.38</f>
        <v>0</v>
      </c>
      <c r="F63" s="76">
        <f>F64/14.34</f>
        <v>35.61506276150628</v>
      </c>
      <c r="G63" s="77">
        <f>G64/22.34</f>
        <v>0</v>
      </c>
      <c r="H63" s="78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510.72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510.72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510.72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6" t="s">
        <v>145</v>
      </c>
      <c r="E69" s="137"/>
      <c r="F69" s="137"/>
      <c r="G69" s="137"/>
      <c r="H69" s="13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9" t="s">
        <v>145</v>
      </c>
      <c r="E70" s="140"/>
      <c r="F70" s="140"/>
      <c r="G70" s="140"/>
      <c r="H70" s="14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7" t="s">
        <v>101</v>
      </c>
      <c r="B72" s="108"/>
      <c r="C72" s="108"/>
      <c r="D72" s="108"/>
      <c r="E72" s="108"/>
      <c r="F72" s="108"/>
      <c r="G72" s="108"/>
      <c r="H72" s="11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/>
      <c r="F73" s="110"/>
      <c r="G73" s="11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9"/>
      <c r="F76" s="140"/>
      <c r="G76" s="141"/>
      <c r="H76" s="26">
        <f>D68+E68+F68+G68+H68</f>
        <v>0</v>
      </c>
    </row>
    <row r="77" spans="1:8" ht="25.5" customHeight="1" thickBot="1">
      <c r="A77" s="107" t="s">
        <v>107</v>
      </c>
      <c r="B77" s="108"/>
      <c r="C77" s="108"/>
      <c r="D77" s="108"/>
      <c r="E77" s="108"/>
      <c r="F77" s="108"/>
      <c r="G77" s="108"/>
      <c r="H77" s="11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 t="s">
        <v>187</v>
      </c>
      <c r="F78" s="110"/>
      <c r="G78" s="114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9"/>
      <c r="F79" s="160"/>
      <c r="G79" s="16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6" t="s">
        <v>167</v>
      </c>
      <c r="F80" s="157"/>
      <c r="G80" s="157"/>
      <c r="H80" s="158"/>
    </row>
    <row r="81" ht="12.75">
      <c r="A81" s="1"/>
    </row>
    <row r="82" ht="12.75">
      <c r="A82" s="1"/>
    </row>
    <row r="83" spans="1:8" ht="38.25" customHeight="1">
      <c r="A83" s="155" t="s">
        <v>172</v>
      </c>
      <c r="B83" s="155"/>
      <c r="C83" s="155"/>
      <c r="D83" s="155"/>
      <c r="E83" s="155"/>
      <c r="F83" s="155"/>
      <c r="G83" s="155"/>
      <c r="H83" s="15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3" ht="12.75">
      <c r="B93" t="s">
        <v>179</v>
      </c>
    </row>
    <row r="94" spans="2:6" ht="72">
      <c r="B94" s="95" t="s">
        <v>180</v>
      </c>
      <c r="C94" s="96" t="s">
        <v>181</v>
      </c>
      <c r="D94" s="97" t="s">
        <v>182</v>
      </c>
      <c r="E94" s="97" t="s">
        <v>183</v>
      </c>
      <c r="F94" s="98" t="s">
        <v>184</v>
      </c>
    </row>
    <row r="95" spans="2:6" ht="12.75">
      <c r="B95" s="95" t="s">
        <v>185</v>
      </c>
      <c r="C95" s="99">
        <v>0</v>
      </c>
      <c r="D95" s="99">
        <v>0</v>
      </c>
      <c r="E95" s="99">
        <v>0</v>
      </c>
      <c r="F95" s="100">
        <f>C95+E95</f>
        <v>0</v>
      </c>
    </row>
    <row r="96" spans="2:6" ht="12.75">
      <c r="B96" s="95" t="s">
        <v>186</v>
      </c>
      <c r="C96" s="99">
        <v>0</v>
      </c>
      <c r="D96" s="99">
        <v>0</v>
      </c>
      <c r="E96" s="99">
        <v>0</v>
      </c>
      <c r="F96" s="100">
        <f>C96+E96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2018-03-13T07:28:29Z</dcterms:modified>
  <cp:category/>
  <cp:version/>
  <cp:contentType/>
  <cp:contentStatus/>
</cp:coreProperties>
</file>