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'Лист2'!$A$2:$M$421</definedName>
    <definedName name="_xlnm.Print_Area" localSheetId="1">'Лист2'!$A$1:$M$429</definedName>
  </definedNames>
  <calcPr fullCalcOnLoad="1"/>
</workbook>
</file>

<file path=xl/sharedStrings.xml><?xml version="1.0" encoding="utf-8"?>
<sst xmlns="http://schemas.openxmlformats.org/spreadsheetml/2006/main" count="1919" uniqueCount="653">
  <si>
    <t>Не исправность козырька над подъездами №№ 1-6 (разрушение краев до арматуры)</t>
  </si>
  <si>
    <t>Повреждение части ограждений лестничных маршей (частично отсутствуют в подъездах перемычки в лестничных ограждениях между этажами)</t>
  </si>
  <si>
    <t>Не исправность системы освещения в подъезде № 1, 3, 4, 6 помещении (частично не работают приборы освещения, отсутствие на приборах освещения рассеивателей, открыты распределительные коробки)</t>
  </si>
  <si>
    <t>Отсутсвуют таблички с указанием номеров подъездов, номеров квартир, расположенных в данном подъезде</t>
  </si>
  <si>
    <t>Нарушение герметичности вытяжных шахт естественной вентиляции (очаговые разрушения вентиляционных коробов на чердаке, неплотности в конструкциях)</t>
  </si>
  <si>
    <t>Неисправность отмостки (просадки, щели, трещины, провалы)(около 60% от общего объема)</t>
  </si>
  <si>
    <t>Не обеспечена чистота и доступность прохода ко всем элементам чердачного помещения (захламлено строительным мусором, домашними и прочими вещами)</t>
  </si>
  <si>
    <t>Неисправность кровельного покрытия. Кровля имеет повреждения асбоцементных листов</t>
  </si>
  <si>
    <r>
      <t xml:space="preserve">план 2014 </t>
    </r>
    <r>
      <rPr>
        <sz val="8"/>
        <color indexed="10"/>
        <rFont val="Arial Cyr"/>
        <family val="0"/>
      </rPr>
      <t>апрель</t>
    </r>
  </si>
  <si>
    <r>
      <t xml:space="preserve">в план 2014 </t>
    </r>
    <r>
      <rPr>
        <sz val="8"/>
        <color indexed="10"/>
        <rFont val="Arial Cyr"/>
        <family val="0"/>
      </rPr>
      <t>июль</t>
    </r>
  </si>
  <si>
    <r>
      <t xml:space="preserve">в план 2014 </t>
    </r>
    <r>
      <rPr>
        <sz val="8"/>
        <color indexed="10"/>
        <rFont val="Arial Cyr"/>
        <family val="0"/>
      </rPr>
      <t>август</t>
    </r>
  </si>
  <si>
    <r>
      <t xml:space="preserve">в план 2014г </t>
    </r>
    <r>
      <rPr>
        <sz val="8"/>
        <color indexed="10"/>
        <rFont val="Arial Cyr"/>
        <family val="0"/>
      </rPr>
      <t>апрель</t>
    </r>
  </si>
  <si>
    <t>Не исправность дверных заполнений в подъезде (отсутствуют плотно пригнанные притворы и уплотняющие прокладки)</t>
  </si>
  <si>
    <t>Разрушение побелочного и покрасочного слоя стен в подъездах, тамбурах (подъезд № 1, 2)</t>
  </si>
  <si>
    <t>Не исправность системы освещения в подъезде № 1, 3 помещении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</si>
  <si>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Повреждение части ограждений лестничных маршей (частично отсутствуют в подъездах перемычки в лестничных ограждениях между этажами) подъезд № 1, 2-3 этаж</t>
  </si>
  <si>
    <t>Отсутствие зонтов на оголовках центральных вытяжных шахт естественной вентиляции</t>
  </si>
  <si>
    <t>Отсутствие элементов системы водоотвода</t>
  </si>
  <si>
    <t>Не исправность межпанельных швов по фасаду здания (около 10% от общего объема)</t>
  </si>
  <si>
    <t>Неисправность отмостки (просадки, щели, трещины, провалы)(около 70% от общего объема)</t>
  </si>
  <si>
    <t>Повреждение части ограждений лестничных маршей (частично отсутствуют в подъездах перемычки в лестничных ограждениях между этажами) подъезд № 2, 2-3 этаж</t>
  </si>
  <si>
    <t>Повреждение части ограждений лестничных маршей (частично отсутствуют в подъездах перемычки в лестничных ограждениях между этажами) подъезд № 3, 1-3 этаж</t>
  </si>
  <si>
    <t>Амбулаторная, 22</t>
  </si>
  <si>
    <t>Подтопление подвального помещения (подъезд № 2)</t>
  </si>
  <si>
    <t xml:space="preserve">Ремонт освещения МОП - замена ламп, установка патронов </t>
  </si>
  <si>
    <t>май</t>
  </si>
  <si>
    <t>Не исправность системы освещения в подъезде № 1,2, 3 помещении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</si>
  <si>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Менделеева, 19</t>
  </si>
  <si>
    <t>Неисправность кровельного покрытия. Кровля из асбоцементных листов (повреждения и смещения отдельных элементов, недостаточный напуск друг на друга, множественные трещины, ослабление крепления элементов кровли к обрешетке).</t>
  </si>
  <si>
    <t xml:space="preserve">в плане на 2014 г. протокол об отказе  </t>
  </si>
  <si>
    <t xml:space="preserve">в плане на 2014 г. протокол об отказе </t>
  </si>
  <si>
    <t>в плане на 2014 г. протокол об отказе</t>
  </si>
  <si>
    <t>в плане на 2014 г октябрь</t>
  </si>
  <si>
    <t>01.12.2013 г. октябрь</t>
  </si>
  <si>
    <r>
      <t xml:space="preserve">Неисправность вентилей, задвижек системы горячего, холодного водоснабжения в подвальном помещении (не отревизированы, коррозия) </t>
    </r>
    <r>
      <rPr>
        <sz val="8"/>
        <color indexed="10"/>
        <rFont val="Arial Cyr"/>
        <family val="0"/>
      </rPr>
      <t>Течь задвижки системы отопления в подвальном помещении</t>
    </r>
  </si>
  <si>
    <t>в плане на 2014 г. сентябрь, 14</t>
  </si>
  <si>
    <t>Частично отсутствует теплоизоляция на трубопроводах отопления в тамбуре подъезда в подвальном помещении</t>
  </si>
  <si>
    <t>05.11.2013 ноябрь, 14</t>
  </si>
  <si>
    <t>Не исправность дверных заполнений в подъезде (отсутствуют плотно пригнанные притворы и уплотняющие прокладки, зазоры между стеной и дверной коробкой)</t>
  </si>
  <si>
    <t xml:space="preserve">Разрушение побелочного и покрасочного слоя стен и пола, штукатурного слоя стен в подъезде, тамбуре </t>
  </si>
  <si>
    <t>Неисправность электропроводки и электрооборудования в местах общего пользования (п подъезде отсутствуют плафоны, соединение жил проводов выполнено не в распределительных коробках и без применения одного из видов соединения (опрессовки, сварки, пайки или сжимов (винтовых, болтовых и т.п.) не изолированы места соединения жил проводов, не ограничена возможность случайного прикосновения к токоведущим частям)</t>
  </si>
  <si>
    <t>Неисправность цокольной части здания (разрушение, раскрашивание штукатурного слоя, сколы, трещины)</t>
  </si>
  <si>
    <t>Неисправность лестничного марша (зыбкость, прогиб)</t>
  </si>
  <si>
    <t>октябрь 2013г      17.01.14</t>
  </si>
  <si>
    <t>30.09.2013 31.10.13  25.11.13     28.02.14</t>
  </si>
  <si>
    <t xml:space="preserve">29.11.2013  27.12.13 </t>
  </si>
  <si>
    <t>сентябрь 2013г    28.01.14</t>
  </si>
  <si>
    <t xml:space="preserve">в план 2014 </t>
  </si>
  <si>
    <t>02.10.2013 г. 27.12.13</t>
  </si>
  <si>
    <t xml:space="preserve">10.09.2013 г. 29.01.14 </t>
  </si>
  <si>
    <t>540         2216       1676   4773,82</t>
  </si>
  <si>
    <t>26.11.2013 29.11.13    21.11.13  29.01.14</t>
  </si>
  <si>
    <t>03.11.13 26,02,14</t>
  </si>
  <si>
    <t>13.12.2013 г. 28.02.14</t>
  </si>
  <si>
    <t>13.09.2013 25.12.13</t>
  </si>
  <si>
    <t>Неисправность дверных заполнений в подъезде (отсутствуют плотно пригнанные притворы и уплотняющие прокладки, зазоры между стеной и дверной коробкой)</t>
  </si>
  <si>
    <t>Заречная, 1</t>
  </si>
  <si>
    <t>Неисправность межпанельных швов по фасаду здания (около 15%)</t>
  </si>
  <si>
    <t>Подтопление подвального помещения (подъезд № 3)</t>
  </si>
  <si>
    <t>Не исправность козырька над подъездами №№ 1, 2 (разрушение краев до арматуры)</t>
  </si>
  <si>
    <t>Неисправность остекления оконных заполнений в подъезде (отсутствуют внутренние рамы и остекление второй нитки) подъезд № 1-2 этаж.</t>
  </si>
  <si>
    <t>Солнечная, 20</t>
  </si>
  <si>
    <t>Неисправность остекления оконных заполнений в подъезде (отсутствуют внутренние рамы и остекление второй нитки) подъезд № 2-2, 3 этаж, подъезд №3.</t>
  </si>
  <si>
    <t>Неисправность отмостки (щель между отмосткой и цоколем здания). (со стороны дворового фасада).</t>
  </si>
  <si>
    <t>Ленина, 1 "А"</t>
  </si>
  <si>
    <t>Неисправность отмостки (просадки, щели, трещины, провалы)(около 50% от общего объема)</t>
  </si>
  <si>
    <t>Неисправность электропроводки и электрооборудования в местах общего пользования (п подъезде отсутствуют плафоны, соединение жил проводов выполнено не в распределительных коробках и без применения одного из видов соединения (опрессовки, сварки, пайки или сжимов (винтовых, болтовых и т.п.) не изолированы места соединения жил проводов, не ограничена возможность случайного прикосновения к токоведущим частям), не закрыты этажные распределительные щиты 2 подъезд 2, 3 этаж)</t>
  </si>
  <si>
    <t>Неисправность окрасочного слоя на фасаде здания (надписи, загрязнение, локальные отслоения окрасочного слоя)</t>
  </si>
  <si>
    <t>неисправность электрооборудования в местах общего пользования (в подъезде № 2 отсутствуют плафоны, отсутствует освещение)</t>
  </si>
  <si>
    <t>неисправность электрооборудования в местах общего пользования (в подъезде № 1,  2 отсутствуют плафоны, отсутствует освещение)</t>
  </si>
  <si>
    <t>Парижской Коммуны, 82</t>
  </si>
  <si>
    <t>Не исправность системы освещения в подъезде № 1,3, 4, 6 помещении (частично не работают приборы освещения, отсутствие на приборах освещения рассеивателей, открыты распределительные коробки)</t>
  </si>
  <si>
    <t>Слюдянских Красногвардейцев, 48</t>
  </si>
  <si>
    <t>Установка патронов 2 шт</t>
  </si>
  <si>
    <t>Прокладка скрытой эл. проводки</t>
  </si>
  <si>
    <t>Ремонт ВРУ протяжка контактов</t>
  </si>
  <si>
    <t>Востановление изоляции длиной 4 м</t>
  </si>
  <si>
    <t>в тарифе не предусмотрено полное покрытие антикорозийной защитой трубопроводов</t>
  </si>
  <si>
    <t>Замена вентиля Ду-20 мм 1 шт.</t>
  </si>
  <si>
    <t>Ремонт межэтажного щита установка автомата до счетчика</t>
  </si>
  <si>
    <t>Смена ламп 6 шт.</t>
  </si>
  <si>
    <t>Установка патрона</t>
  </si>
  <si>
    <t>Ремонт ВРУ</t>
  </si>
  <si>
    <t>замена вентиля Ду-50 мм - 1 шт</t>
  </si>
  <si>
    <t>Замена вентиля Ду - 25 мм-2 шт.</t>
  </si>
  <si>
    <t>Замена автомата</t>
  </si>
  <si>
    <t>ремонт межэтажных щитов</t>
  </si>
  <si>
    <t>Замена ламп 2 шт</t>
  </si>
  <si>
    <t>Установка патронов 5 шт; Замена ламп 5 шт.; протяжка провода 25 м.</t>
  </si>
  <si>
    <t>Замена вентиля Ду-25 мм - 2 шт.</t>
  </si>
  <si>
    <t>Установка вентелей 2 шт.</t>
  </si>
  <si>
    <t>Ремонт задвижки Ду-50 мм 1 шт.</t>
  </si>
  <si>
    <t>Ремонт запорной арматуры Ду-50 мм-2 шт</t>
  </si>
  <si>
    <t>Замена выключателя-2 шт.Замена лампы-1 шт.</t>
  </si>
  <si>
    <t>замена скрытой проводки</t>
  </si>
  <si>
    <t>в план 2014 капремонт осенью, 14 г</t>
  </si>
  <si>
    <t>в план 2014 осень</t>
  </si>
  <si>
    <t>Очистка подвала от нечистот</t>
  </si>
  <si>
    <t>остекление</t>
  </si>
  <si>
    <t>Ремонт штукатурки стен</t>
  </si>
  <si>
    <t>Установка входной двери в подвал, петли, пружина, ремонт лестничных перил, остекление</t>
  </si>
  <si>
    <t>Очистка козырька от  мусора</t>
  </si>
  <si>
    <r>
      <t xml:space="preserve">работы производились в июне 2010         </t>
    </r>
    <r>
      <rPr>
        <sz val="8"/>
        <color indexed="10"/>
        <rFont val="Arial Cyr"/>
        <family val="0"/>
      </rPr>
      <t>план , 2016</t>
    </r>
  </si>
  <si>
    <t>Неисправность деревянных поручней, металлических ограждений лестничных маршей в подъездах № 1,2</t>
  </si>
  <si>
    <t>Замена автомата на площадке</t>
  </si>
  <si>
    <t>изоляция труб -15 и</t>
  </si>
  <si>
    <t>Ревизия вентиля Ду - 20 мм - 6 шт</t>
  </si>
  <si>
    <t>Ревизия задвижки Ду-50 мм - 4 шт.</t>
  </si>
  <si>
    <t>Установка патрона, лампы, выключателя, замена провода Дл 2 м.</t>
  </si>
  <si>
    <t>Монтаж патрона, лампы, протяжка провода 5 м.</t>
  </si>
  <si>
    <t>Замена 2 выключателей:2 патрона;протяжка провода 10 м.; замена 4-х ламп</t>
  </si>
  <si>
    <t>Ремонт межэтажных щитов ротяжка контактов</t>
  </si>
  <si>
    <t>Замена ламп 9 шт.</t>
  </si>
  <si>
    <t>Ремонт запорной арматуры Ду 100 мм. -2 шт.</t>
  </si>
  <si>
    <t>Ревизия вентилей ХВС и ГВС Ду-15 мм - 2 шт</t>
  </si>
  <si>
    <t>замена вводных автоматов 3 шт.</t>
  </si>
  <si>
    <t>В тарифе не предусмотренно полная изоляция трубопроводов</t>
  </si>
  <si>
    <t>ремонт и замена запорной арматуры мест общего пользования:ревизия 2-х чуг вент Ду20мм по стояку отопления,уст-ка спускника на обратке Ду20мм с остановом дома по отоплению</t>
  </si>
  <si>
    <t>ремонт запорной арматуры до дм100 мм. 2 шт.</t>
  </si>
  <si>
    <t>ремонт и замена зап/арматуры мест общего пользования (подвал); ревизия 6-ти вентилей (чуг) д-20мм, замена 2-ух вентилей д-20мм, врезка 2-ух спускников д-15мм, по стоякам в подвале, с остановом дома по гвс</t>
  </si>
  <si>
    <t>Ремонт межэтажных щитов- протяжка контактов</t>
  </si>
  <si>
    <t>Ревизия вентиля Ду-25 мм - 2 шт.</t>
  </si>
  <si>
    <t>Замена вентиля Ду-40 мм 2 шт.</t>
  </si>
  <si>
    <t>Ремонт освещения МОП - замена выключателя, патрона, 2 лампы</t>
  </si>
  <si>
    <t>Замена предохранителя</t>
  </si>
  <si>
    <t>Ремонт межэтажных щитов  - замена провода 2 м.</t>
  </si>
  <si>
    <t>Ремонт освещения МОП - замена 2-х ламп</t>
  </si>
  <si>
    <t>Замена вентиля Ду-20 мм -3 шт.</t>
  </si>
  <si>
    <t>Установка затворов Ду-100 мм 2 шт.</t>
  </si>
  <si>
    <t>ремонт ВРУ</t>
  </si>
  <si>
    <t>Ремонт освещения МОП: замена патронов 2 шт.; ламп</t>
  </si>
  <si>
    <t>Ревизия межэтажных щитов - замена автомата 2 шт.</t>
  </si>
  <si>
    <t>Установка затворов Ду 80 мм - 2 шт. Смена задвижек на затвора Ду-50 мм-1 шт. Замена вентиля Ду-50 - 1 шт.</t>
  </si>
  <si>
    <t xml:space="preserve">Ремонт освещения МОП - замена эл. ламп </t>
  </si>
  <si>
    <t>Ревизия ВРУ</t>
  </si>
  <si>
    <t>необходим изоляционный материал деф. Акт прилогался вместе с письмом в Ваш адрес</t>
  </si>
  <si>
    <t>Ремонт задвижки Ду-50 мм - 1 шт.</t>
  </si>
  <si>
    <t>Ремонт Теплоузла</t>
  </si>
  <si>
    <t>Ремонт задвижки Ду-100 мм</t>
  </si>
  <si>
    <t>Освещение востановленно. Протяжка контактов 15 м.</t>
  </si>
  <si>
    <t>замена 3-х автоматов</t>
  </si>
  <si>
    <t>Ремонт ВРУ, ремонт межэтажных щитов</t>
  </si>
  <si>
    <t>Ревизия задвижки Ду-50 1 шт.</t>
  </si>
  <si>
    <t>Ремонт запорной арматуры ГВС Ду-50 мм. 1 шт.</t>
  </si>
  <si>
    <t>Замена автомата 1 шт</t>
  </si>
  <si>
    <t>Замена вентиля Ду-50 мм. - 1 шт.Ду -25 мм 1 шт.</t>
  </si>
  <si>
    <t>Ремонт вентиля Ду-25 мм 1 шт.</t>
  </si>
  <si>
    <t xml:space="preserve">Замена вентиля ду15 мм </t>
  </si>
  <si>
    <t>Ремонт вентиля Ду-15 мм 1 шт.</t>
  </si>
  <si>
    <t>Замена 15 автоматов, протяжка проводов 15 м.</t>
  </si>
  <si>
    <t>Ремонт освещения МОП</t>
  </si>
  <si>
    <t>Ремонт ВРУ востановление освещения в МОП</t>
  </si>
  <si>
    <t>Ремонт освещения МОП - замена 2-х ламп; 1- патрон</t>
  </si>
  <si>
    <t>Замена автомата на площадке, ремонт освещения МОП</t>
  </si>
  <si>
    <t>Ремонт ВРУ, ремонт силового предохранительного шкафа</t>
  </si>
  <si>
    <t>Ремонт межэтажных щитов</t>
  </si>
  <si>
    <t>замена автомата на площадке</t>
  </si>
  <si>
    <t>Замена автомата на площадке 1 шт; замена светильнико, замена проводки</t>
  </si>
  <si>
    <t>Замена участка дворовой канализации</t>
  </si>
  <si>
    <t>Ремонт эл. проводки (короткое замыкание)</t>
  </si>
  <si>
    <t>Замена вентиля Ду 15 мм 1 шт.</t>
  </si>
  <si>
    <t>Ремонт вентиля Ду-15 мм. 2 шт.</t>
  </si>
  <si>
    <t>проварка свища на трубопроводе отопления, ревизия, замена вентилей Ду15-20</t>
  </si>
  <si>
    <t xml:space="preserve">Ремонт автоматов </t>
  </si>
  <si>
    <t>Замена автоматов на площадке</t>
  </si>
  <si>
    <t>ремонт освещения МОП, установка выключателя, эл. ламп, розетки, замена эл. проводки 11 м</t>
  </si>
  <si>
    <t>Ремонт МОП</t>
  </si>
  <si>
    <t>Ремонт МОП, замена скрытой проводки, замена эл. ламп</t>
  </si>
  <si>
    <t>Ремонт межэтажных щитов, протяжка провода, замена эл. ламп.</t>
  </si>
  <si>
    <t>Замена участка трубопровода отопления Ду 32-25 мм длиной 10 м.</t>
  </si>
  <si>
    <t>Ремонт межэтажных щитов, ремонт скрытой проводки. Ремонт освещения МОП замена выключателей, патронов, эл. ламп</t>
  </si>
  <si>
    <t>Замена автомата на площадке 2 шт.</t>
  </si>
  <si>
    <t xml:space="preserve">Замена вентилей Ду-15 мм 2 шт. </t>
  </si>
  <si>
    <t>Ремонт межэтажных щитов - замена вводного автомата</t>
  </si>
  <si>
    <t>Ремонт межэтажных щитов - протяжка котнактов</t>
  </si>
  <si>
    <t xml:space="preserve">Ремонт освещения МОП - замена ламп </t>
  </si>
  <si>
    <t>Замена вентиля Ду 15 мм. 2 шт.</t>
  </si>
  <si>
    <t>Замена запорной арматуры в теплоузле</t>
  </si>
  <si>
    <t xml:space="preserve">Замена автомата 2 шт </t>
  </si>
  <si>
    <t>Ремонт освещения МОП - замена ламп, патронов</t>
  </si>
  <si>
    <t>Ремонт межэтажных щитов, ремонт скрытой проводки, протяжка проводки  2 м.</t>
  </si>
  <si>
    <t>Замена трубы Ду -50 мм 1 м.</t>
  </si>
  <si>
    <t>Ремонт освещения МОП -установка розетки, выключателя, патрона</t>
  </si>
  <si>
    <t>Замена автомата прокладка эл. проводки</t>
  </si>
  <si>
    <t>Замена вентилей Ду-15 мм ГВС - 3 шт.</t>
  </si>
  <si>
    <t>Замена вентилей Ду-25 мм на ХВС - 1 шт.</t>
  </si>
  <si>
    <t>в плане на 2014 г. капремонт</t>
  </si>
  <si>
    <t>в плане на 2014 г. после проведения капремонта</t>
  </si>
  <si>
    <t>16.10.2013 30.05.14</t>
  </si>
  <si>
    <t>очистка подвала от быт мусора</t>
  </si>
  <si>
    <t>16.10.2013, 30.05.14</t>
  </si>
  <si>
    <t xml:space="preserve">Очистка подвального помещения от бытового мусора </t>
  </si>
  <si>
    <t>очистка от быт. мусора подвала и чердака</t>
  </si>
  <si>
    <t>ремонт козырьков над входными дверями, поручней, дверей, крылец</t>
  </si>
  <si>
    <t>очистка от быт. мусора   чердака</t>
  </si>
  <si>
    <t>план, октябрь, 14</t>
  </si>
  <si>
    <t>план, 2014</t>
  </si>
  <si>
    <t>Очистка подвала от нечистот 4 подвал</t>
  </si>
  <si>
    <t>Установка дверного блока с приборами</t>
  </si>
  <si>
    <t>установка двери во 2 подъезде</t>
  </si>
  <si>
    <t>Установка и изготовление жалюзийных решеток</t>
  </si>
  <si>
    <t xml:space="preserve">Притворная планка </t>
  </si>
  <si>
    <t>Смена пола в подъезде, марша</t>
  </si>
  <si>
    <t>установка замка на люк, укрепление двери, швы</t>
  </si>
  <si>
    <t>ремонт дверей в тепловых узлах (смена приборов)</t>
  </si>
  <si>
    <t>притворная планка, шарниры</t>
  </si>
  <si>
    <t>Установка подвальной двери</t>
  </si>
  <si>
    <t>план, 13</t>
  </si>
  <si>
    <t xml:space="preserve">в план 2013 </t>
  </si>
  <si>
    <t>Укрепление кронштейна водосточной трубы</t>
  </si>
  <si>
    <t>Остекление оконных рам</t>
  </si>
  <si>
    <t>укрепление козырька в подъезде № 1</t>
  </si>
  <si>
    <t>Разборка кладовок в подвале</t>
  </si>
  <si>
    <t>установка дверей</t>
  </si>
  <si>
    <t>Установка двери в подвальном помещении, ручки</t>
  </si>
  <si>
    <t>Притворная планка двери, пружины</t>
  </si>
  <si>
    <t>остекление 1 подъезда</t>
  </si>
  <si>
    <t>остекление 3 подъезд</t>
  </si>
  <si>
    <t>проварка свища на трубопроводе ХВС ду-25 мм</t>
  </si>
  <si>
    <t>Подчеканка стыка</t>
  </si>
  <si>
    <t>замена вентиля Ду15 мм. 1 шт.</t>
  </si>
  <si>
    <t>замена трубы Ду15мм-6 м. Ду-20 мм-3 м.</t>
  </si>
  <si>
    <t>Ремонт освещения МОП замена лампы</t>
  </si>
  <si>
    <t>Ремонт освещения МОП замена ламп, розеток</t>
  </si>
  <si>
    <t>установка аэратора на фановой трубе</t>
  </si>
  <si>
    <t>замена вентиля Ду-20 мм- 2 шт</t>
  </si>
  <si>
    <t>Отсутствует теплоизоляция на трубопроводах ХВС, отопления</t>
  </si>
  <si>
    <t>Неисправность кровельного покрытия. Кровля имеет повреждения асбоцементных листов.</t>
  </si>
  <si>
    <t xml:space="preserve">Разрушение побелочного и покрасочного слоя стен в подъездах, тамбурах (подъезд № 2) </t>
  </si>
  <si>
    <t>Не исправность системы освещения в подъезде № 1,2 помещении (частично не работают приборы освещения, отсутствие на приборах освещения рассеивателей, открыты распределительные коробки)</t>
  </si>
  <si>
    <t>Повреждение части ограждений лестничных маршей (частично отсутствуют в подъездах перемычки в лестничных ограждениях между этажами) подъезд № 1 2-3 этаж</t>
  </si>
  <si>
    <t>Слюдянских Красногвардейцев, 50</t>
  </si>
  <si>
    <t>Амбулаторная, 6</t>
  </si>
  <si>
    <t>Подтопление подвального помещения</t>
  </si>
  <si>
    <t>Соединение жил проводов системы освещения подвального помещения выполнено не в распределительных коробках и без применения одного из видов соединения (опрессовки, сварки, пайки или сжимов (винтовых, болтовых и т.п.)) не изолированы места соединения жил и проводов, не ограничена возможность случайного прикосновения к токоведущим частям). Электрощитовая не закрыта.</t>
  </si>
  <si>
    <t>Повреждение части ограждений лестничных маршей (частично отсутствуют в подъездах перемычки в лестничных ограждениях между этажами) подъезд № 1 2-1 этаж разрушение ступеней.</t>
  </si>
  <si>
    <t xml:space="preserve">Разрушение побелочного и покрасочного слоя стен и пола, штукатурного слоя стен  в подъезде, тамбуре </t>
  </si>
  <si>
    <t>в плане на 2014 г.  Июль</t>
  </si>
  <si>
    <r>
      <t xml:space="preserve">в план 2014г </t>
    </r>
    <r>
      <rPr>
        <sz val="8"/>
        <color indexed="10"/>
        <rFont val="Arial Cyr"/>
        <family val="0"/>
      </rPr>
      <t>август</t>
    </r>
  </si>
  <si>
    <r>
      <t xml:space="preserve">ремонт 2 п-д август 2013г </t>
    </r>
    <r>
      <rPr>
        <sz val="8"/>
        <color indexed="10"/>
        <rFont val="Arial Cyr"/>
        <family val="0"/>
      </rPr>
      <t>август</t>
    </r>
  </si>
  <si>
    <t>в плане на 2014 г.       Октябрь</t>
  </si>
  <si>
    <t>в плане на 2014 г. октябрь</t>
  </si>
  <si>
    <t>в плане на 2014 г.  Октябрь</t>
  </si>
  <si>
    <t xml:space="preserve">в плане на 2014 г. октябрь </t>
  </si>
  <si>
    <t>план 2014</t>
  </si>
  <si>
    <t>ноябрь</t>
  </si>
  <si>
    <t>в плане на 2014 г. ноябрь</t>
  </si>
  <si>
    <r>
      <t>22.08.2013 первый блок.</t>
    </r>
    <r>
      <rPr>
        <sz val="8"/>
        <color indexed="10"/>
        <rFont val="Arial Cyr"/>
        <family val="0"/>
      </rPr>
      <t xml:space="preserve"> Во 2 блоке май</t>
    </r>
  </si>
  <si>
    <t>1 подъезд 11.11.2013 г. 2 в плане на 2014 г. май</t>
  </si>
  <si>
    <t>Не исправность системы электроснабжения  в подъезде № 1,2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</si>
  <si>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Амбулаторная, 8 "А"</t>
  </si>
  <si>
    <t>Отсутствие элементов системы водоотвода (отсутствие отметов)</t>
  </si>
  <si>
    <t>Повреждение части ограждений лестничных маршей (частично отсутствуют в подъездах перемычки в лестничных ограждениях между этажами) подъезд № 2 2-3 этаж.</t>
  </si>
  <si>
    <t>Амбулаторная, 16</t>
  </si>
  <si>
    <t>Отсутствует теплоизоляция на трубопроводах отопления</t>
  </si>
  <si>
    <t xml:space="preserve">Соединение жил проводов системы освещения подвального помещения выполнено не в распределительных коробках и без применения одного из видов соединения (опрессовки, сварки, пайки или сжимов (винтовых, болтовых и т.п.)) не изолированы места соединения жил и проводов, не ограничена возможность случайного прикосновения к токоведущим частям). </t>
  </si>
  <si>
    <r>
      <t xml:space="preserve">в план 2014г </t>
    </r>
    <r>
      <rPr>
        <sz val="8"/>
        <color indexed="10"/>
        <rFont val="Arial Cyr"/>
        <family val="0"/>
      </rPr>
      <t>май</t>
    </r>
  </si>
  <si>
    <r>
      <t xml:space="preserve">в план 2014 </t>
    </r>
    <r>
      <rPr>
        <sz val="8"/>
        <color indexed="10"/>
        <rFont val="Arial Cyr"/>
        <family val="0"/>
      </rPr>
      <t>июнь</t>
    </r>
  </si>
  <si>
    <r>
      <t xml:space="preserve">вплан 2014 </t>
    </r>
    <r>
      <rPr>
        <sz val="8"/>
        <color indexed="10"/>
        <rFont val="Arial Cyr"/>
        <family val="0"/>
      </rPr>
      <t>июнь</t>
    </r>
  </si>
  <si>
    <t>16.08.2013 12.09.13</t>
  </si>
  <si>
    <t>02.09.2013 04.12.13</t>
  </si>
  <si>
    <t>Замена запорной арматуры мест общего пользования, заменили в подвале сборку с вентилем Д-15 мм</t>
  </si>
  <si>
    <t>замена розетки, выключателя, ламп</t>
  </si>
  <si>
    <t>Проведен кап. Ремонт 2012</t>
  </si>
  <si>
    <t>проведен кап. Ремонт 2013</t>
  </si>
  <si>
    <t xml:space="preserve">в тарифе не предусмотрено </t>
  </si>
  <si>
    <t>ремонт скрытой проводки</t>
  </si>
  <si>
    <t>Замена ламп 4 шт, патронов 2 шт.</t>
  </si>
  <si>
    <t xml:space="preserve">В тарифе не предусмотрено   </t>
  </si>
  <si>
    <t>Ревизия вентилей Ду-32 мм - 2 шт Изоляция трубопроводов Ду-50-32 мм, ремонт запорной арматуры 100 мм, ремонт вентиля 15 мм 1 шт</t>
  </si>
  <si>
    <t>Замена автомата на площадке Ремонт вру</t>
  </si>
  <si>
    <t>ремонт вру</t>
  </si>
  <si>
    <t>замена автомата</t>
  </si>
  <si>
    <t>Ремонт ВРУ, замена втомата</t>
  </si>
  <si>
    <t>2937,    900</t>
  </si>
  <si>
    <t>24, 27, 28.08.13, 14.08.13</t>
  </si>
  <si>
    <t>Изоляция труб 8 м.Ревизия задвижек Ду100 мм - 2 шт.; Ревизия задвижки Ду 50 мм - 2 шт. Замена голов на вентилях ХВС, ГВС Ду-15, ревизия вентилей Ду -15</t>
  </si>
  <si>
    <t>08.11.2013 14.08.13</t>
  </si>
  <si>
    <t>Неисправность ж/б плит балконов (трещины, разрушены края до арматуры) по главному фасаду.</t>
  </si>
  <si>
    <t>Не исправность системы электроснабжения  в подъезде № 1,3 помещении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</si>
  <si>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Повреждение части ограждений лестничных маршей (частично отсутствуют в подъездах перемычки в лестничных ограждениях между этажами) подъезд № 3 1-3 этаж.</t>
  </si>
  <si>
    <t>участок</t>
  </si>
  <si>
    <t>ЖЭУ-2</t>
  </si>
  <si>
    <t>ЖЭУ-3</t>
  </si>
  <si>
    <t>ЖЭУ-1</t>
  </si>
  <si>
    <t>ЖЭУ-1 - 19</t>
  </si>
  <si>
    <t xml:space="preserve">ЖЭУ-2- 18 </t>
  </si>
  <si>
    <t>ЖЭУ-3 - 13</t>
  </si>
  <si>
    <t>Неисправность остекления оконных заполнений в подъезде (отсутствуют внутренние рамы и остекление второй нитки) подъезд № 1 2-3 эт., подъезд № 3 1-2 этаж.</t>
  </si>
  <si>
    <t>Амбулаторная, 18</t>
  </si>
  <si>
    <t>Не исправность кровельного покрытия</t>
  </si>
  <si>
    <t>Неисправность остекления оконных заполнений в подъезде (отсутствуют внутренние рамы и остекление в одну нитку) подъезд № 1</t>
  </si>
  <si>
    <t>Не исправность системы электроснабжения  в подъезде № 1,2, 3 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</si>
  <si>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Горняцкая, 5</t>
  </si>
  <si>
    <t>Не исправность системы освещения, системы электроснабжения  в подъезде № 1,2 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</si>
  <si>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Горняцкая, 22</t>
  </si>
  <si>
    <t>Отметы водосточных труб установлены на высоте около 1,5 м от уровня отмостки</t>
  </si>
  <si>
    <t>Отсутствует теплоизоляция на трубопроводах отопления, ХВС.</t>
  </si>
  <si>
    <t>Ленина, 1 "Б"</t>
  </si>
  <si>
    <t>Неисправность отмостки (просадки, щели, трещины, провалы)(около 30% от общего объема)</t>
  </si>
  <si>
    <t>Не обеспечена чистота и доступность проходов ко всем элементам чердачного помещения (захламлено строительным мусором, домашними и прочими вещами)</t>
  </si>
  <si>
    <t>Не исправность системы освещения, системы электроснабжения  в подъезде № 1,2, 3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</si>
  <si>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Ленина, 3"Б"</t>
  </si>
  <si>
    <t>Не исправность системы освещения, системы электроснабжения  в подъезде № 1,2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</si>
  <si>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Ленина, 21</t>
  </si>
  <si>
    <t>Не исправность остекления оконных заполнений в подъезде (отсутствуют внутренние рамы и остекление второй нитки) подъезд № 1-2 эт.</t>
  </si>
  <si>
    <t>Школьная, 12</t>
  </si>
  <si>
    <t>Куприна, 49</t>
  </si>
  <si>
    <t>Неисправность остекления оконных заполнений в подъезде (отсутствуют внутренние рамы и остекление второй нитки) подъезд № 3 2-3 эт., подъезд № 3 1-2 этаж.</t>
  </si>
  <si>
    <t xml:space="preserve">Разрушение побелочного и покрасочного слоя стен и пола, штукатурного слоя стен  в подъезде № 1, тамбуре </t>
  </si>
  <si>
    <t>Не исправность системы освещения, системы электроснабжения  в подъезде № 1,2, 3, 4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</si>
  <si>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Ленина, 95</t>
  </si>
  <si>
    <t>Неисправность отмостки (просадки, щели, трещины, провалы)отсутствует по периметру 50%</t>
  </si>
  <si>
    <r>
      <t xml:space="preserve">в план 2014     </t>
    </r>
    <r>
      <rPr>
        <sz val="8"/>
        <color indexed="10"/>
        <rFont val="Arial Cyr"/>
        <family val="0"/>
      </rPr>
      <t>апрель</t>
    </r>
  </si>
  <si>
    <t>апрель</t>
  </si>
  <si>
    <r>
      <t xml:space="preserve">в план 2014 </t>
    </r>
    <r>
      <rPr>
        <sz val="8"/>
        <color indexed="10"/>
        <rFont val="Arial Cyr"/>
        <family val="0"/>
      </rPr>
      <t>апрель</t>
    </r>
  </si>
  <si>
    <t>март</t>
  </si>
  <si>
    <r>
      <t xml:space="preserve">в план 2014     </t>
    </r>
    <r>
      <rPr>
        <sz val="8"/>
        <color indexed="10"/>
        <rFont val="Arial Cyr"/>
        <family val="0"/>
      </rPr>
      <t xml:space="preserve">июль </t>
    </r>
  </si>
  <si>
    <r>
      <t xml:space="preserve">вплан 2014      </t>
    </r>
    <r>
      <rPr>
        <sz val="8"/>
        <color indexed="10"/>
        <rFont val="Arial Cyr"/>
        <family val="0"/>
      </rPr>
      <t>июль</t>
    </r>
  </si>
  <si>
    <r>
      <t xml:space="preserve">   вплан 2014   </t>
    </r>
    <r>
      <rPr>
        <sz val="8"/>
        <color indexed="10"/>
        <rFont val="Arial Cyr"/>
        <family val="0"/>
      </rPr>
      <t>июль</t>
    </r>
  </si>
  <si>
    <t>в план 2014     июль</t>
  </si>
  <si>
    <r>
      <t xml:space="preserve">в план 2014     </t>
    </r>
    <r>
      <rPr>
        <sz val="8"/>
        <color indexed="10"/>
        <rFont val="Arial Cyr"/>
        <family val="0"/>
      </rPr>
      <t>июль</t>
    </r>
  </si>
  <si>
    <r>
      <t xml:space="preserve">в план 2014     </t>
    </r>
    <r>
      <rPr>
        <sz val="8"/>
        <color indexed="10"/>
        <rFont val="Arial Cyr"/>
        <family val="0"/>
      </rPr>
      <t>июнь</t>
    </r>
  </si>
  <si>
    <t>в план 2014     июнь</t>
  </si>
  <si>
    <r>
      <t xml:space="preserve">в план 2014 </t>
    </r>
    <r>
      <rPr>
        <sz val="9"/>
        <color indexed="10"/>
        <rFont val="Arial Cyr"/>
        <family val="0"/>
      </rPr>
      <t>июль</t>
    </r>
  </si>
  <si>
    <t>в план 2014 июль</t>
  </si>
  <si>
    <r>
      <t xml:space="preserve">в план 2014 </t>
    </r>
    <r>
      <rPr>
        <sz val="9"/>
        <color indexed="10"/>
        <rFont val="Arial Cyr"/>
        <family val="0"/>
      </rPr>
      <t>август</t>
    </r>
  </si>
  <si>
    <r>
      <t xml:space="preserve">в план 2014  </t>
    </r>
    <r>
      <rPr>
        <sz val="8"/>
        <color indexed="10"/>
        <rFont val="Arial Cyr"/>
        <family val="0"/>
      </rPr>
      <t>август</t>
    </r>
  </si>
  <si>
    <t>в план 2014  август</t>
  </si>
  <si>
    <t>в плане на 2014 г. май</t>
  </si>
  <si>
    <t>в плане на 2014 г. июнь</t>
  </si>
  <si>
    <t>в плане на 2014 г. замена на металлические двери</t>
  </si>
  <si>
    <t>в плане на 2014 г. июль</t>
  </si>
  <si>
    <t>вплане на 2014 г. май</t>
  </si>
  <si>
    <t>в плане на 2015 г. май</t>
  </si>
  <si>
    <t xml:space="preserve">в плане на 2014 г. </t>
  </si>
  <si>
    <t>в плане на 2014 г. сентябрь</t>
  </si>
  <si>
    <t>сентябрь</t>
  </si>
  <si>
    <r>
      <t xml:space="preserve">в плане на 2015 г. </t>
    </r>
    <r>
      <rPr>
        <sz val="8"/>
        <color indexed="10"/>
        <rFont val="Arial Cyr"/>
        <family val="0"/>
      </rPr>
      <t>Сентябрь, 14</t>
    </r>
  </si>
  <si>
    <r>
      <t xml:space="preserve">в плане на 2015 г. </t>
    </r>
    <r>
      <rPr>
        <sz val="8"/>
        <color indexed="10"/>
        <rFont val="Arial Cyr"/>
        <family val="0"/>
      </rPr>
      <t>сентябрь, 14</t>
    </r>
  </si>
  <si>
    <t xml:space="preserve">в план 2014  </t>
  </si>
  <si>
    <t>выполнено июль</t>
  </si>
  <si>
    <t>выполнено апрель</t>
  </si>
  <si>
    <t>Парижской Коммуны, 84  предписание 2692/13-4/2 - протокол № 338/14</t>
  </si>
  <si>
    <t>Устройство жалюзийных решеток</t>
  </si>
  <si>
    <t>Планируемая дата выполнения</t>
  </si>
  <si>
    <t>Смена шиферной кровли</t>
  </si>
  <si>
    <t>Парижской Коммуны, 86 "А" - предписание 2692/13-4/3 - протокол № 338/14</t>
  </si>
  <si>
    <t>июль, 14</t>
  </si>
  <si>
    <t>Парижской Коммуны, 86 "Б" -  предписание 2692/13-4/4 - протокол № 338/14</t>
  </si>
  <si>
    <t>Парижской Коммуны, 86 "В" - предписание 2692/13-4/5 - протокол 338/14</t>
  </si>
  <si>
    <t>Текущий ремонт отмостки</t>
  </si>
  <si>
    <t>май, 14</t>
  </si>
  <si>
    <t>капремонт</t>
  </si>
  <si>
    <t>лето, 14</t>
  </si>
  <si>
    <t>Рудничный, 2 -предписание 2692/13-4/13 протокол 338/14</t>
  </si>
  <si>
    <t>ремонт межпанельных швов</t>
  </si>
  <si>
    <t>Установка жалюзийных решеток</t>
  </si>
  <si>
    <t xml:space="preserve">ремонт козырьков над входными дверями,                                                                          дверей,                                                                           </t>
  </si>
  <si>
    <t>Смена шиферной кровли отдельными местами, смена разделки слухового окна</t>
  </si>
  <si>
    <t>Текущий ремонт подъездов</t>
  </si>
  <si>
    <t>апрель, 14</t>
  </si>
  <si>
    <t>ремонт дверей</t>
  </si>
  <si>
    <t>октябрь</t>
  </si>
  <si>
    <r>
      <t xml:space="preserve">в план 2014 </t>
    </r>
    <r>
      <rPr>
        <sz val="8"/>
        <color indexed="10"/>
        <rFont val="Arial Cyr"/>
        <family val="0"/>
      </rPr>
      <t>сентябрь</t>
    </r>
  </si>
  <si>
    <r>
      <t xml:space="preserve">в план 2014 </t>
    </r>
    <r>
      <rPr>
        <sz val="8"/>
        <color indexed="10"/>
        <rFont val="Arial Cyr"/>
        <family val="0"/>
      </rPr>
      <t xml:space="preserve">сентябрь </t>
    </r>
  </si>
  <si>
    <r>
      <t xml:space="preserve">в план 2014, </t>
    </r>
    <r>
      <rPr>
        <sz val="8"/>
        <color indexed="10"/>
        <rFont val="Arial Cyr"/>
        <family val="0"/>
      </rPr>
      <t>апрель</t>
    </r>
  </si>
  <si>
    <t>Неисправность электропроводки и электрооборудования в подвальном помещении на лестничных клетках (скрутки, оголенные концы электрических проводов, контактные соединения повреждены коррозией, отсутствует освещение в подвальном помещении, открыты поэтажные электрические щиты, отсутсвуют плафоны в подвальном помещении и на лестничных клетках в подъездах № 1, 2, 3)</t>
  </si>
  <si>
    <t>Неисправность остекления оконных заполнений в подъезде (разбито стекло между 2-м и 3-м этажом, во 2-м подъезде, частично отсутсвует остекление в 3-м подъезде)</t>
  </si>
  <si>
    <t>Подвальное помещение захламлено бытовым мусором, сломанные кладовки, строительный материал, наблюдается сырость, запах в подвале (подвал № 1, 3)</t>
  </si>
  <si>
    <t>7661  482,00</t>
  </si>
  <si>
    <t>план, 14</t>
  </si>
  <si>
    <t>июнь</t>
  </si>
  <si>
    <t>Разрушение побелочного и покрасочного слоя стен и пола, штукатурного слоя стен  в подъездах № 1, 2, 3 и тамбурах</t>
  </si>
  <si>
    <t>неисправность деревянных поручней, металлических ограждений лестничных маршей в подъездах № 2, 3</t>
  </si>
  <si>
    <t>Неисправность керамической плитки при входе в подъезд № 1, 2</t>
  </si>
  <si>
    <t>На фасаде жилого дома отсутсвует указатель наименования улицы, таблички с указанием номеров подъездов, номеров квартир.</t>
  </si>
  <si>
    <t>Неудовлетворительное состояние трубопроводов отопления, ХВС в подвальном помещении (отсутствует анитокоррозийная защита трубопровода)</t>
  </si>
  <si>
    <t>Неисправность тамбурных дверей, неплотности по периметру дверных коробок, разрушены в следствие гниения, отслоение окрасочного слоя - подъезд № 1, 3, дверь в подвальное помещение № 2 сломана.</t>
  </si>
  <si>
    <t>Захламленность козырьков над входами в подъезды (наличие бытового мусора, травы, мха)</t>
  </si>
  <si>
    <t>Неисправность вытяжных стояков канализации (стояки канализации не выведены за пределы кровли, местами не соединены)</t>
  </si>
  <si>
    <t>Неисправность окрасочного слоя фасада, наблюдается разрушение герметизирующих заделок стыков межпанельных швов здания, потеки, трещины на фасаде. На цоколе по периметру здания наблюдается частичное разрушение штукатурного слоя, грибок, плесень, местами сырость.</t>
  </si>
  <si>
    <t>Бабушкина, 2 "А"</t>
  </si>
  <si>
    <t>Неисправность отмостки (просадки, щели, трещины, провалы)отсутствует по периметру 10%</t>
  </si>
  <si>
    <t>Неисправность электропроводки и электрооборудования в подвальном помещении на лестничных клетках подъезда № 1, 2 (скрутки, оголенные концы электрических проводов, контактные соединения повреждены коррозией, отсутствуют крышки на распределительных  коробках, 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подъездах № 1, 2)</t>
  </si>
  <si>
    <t>Частично отсутствует теплоизоляция на трубопроводах отопления в подвальном помещении и в тамбурах (отсутствует в подъездах № 1, 2)</t>
  </si>
  <si>
    <t>Неисправность водоотводящих конструкций наружного водостока (отсутствует отмет - 2 шт. с домовой стороны фасада)</t>
  </si>
  <si>
    <t>Разрушение побелочного, окрасочного слоя стен в подъездах, тамбурах (подъезд № 1, 2)</t>
  </si>
  <si>
    <t>На фасаде жилого дома отсутсвуют таблички с указанием номеров подъездов, номеров квартир.</t>
  </si>
  <si>
    <t>Бабушкина, 1 "А"</t>
  </si>
  <si>
    <t>Неисправность отмостки (просадки, щели, трещины, провалы)отсутствует по периметру 30%</t>
  </si>
  <si>
    <t>Неисправность электропроводки и электрооборудования в подвальном помещении на лестничных клетках  (скрутки, оголенные концы электрических проводов, контактные соединения повреждены коррозией,  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подъездах № 1, 2)</t>
  </si>
  <si>
    <t>Неисправность водоотводящих конструкций наружного водостока (отсутствует отмет - 2 шт. с дворовой стороны фасада)</t>
  </si>
  <si>
    <t>Неисправность остекления оконных заполнений в подъезде (разбито стекло между 1-м и 2-м этажом, в 1-м подъезде, частично отсутсвует остекление в 2-м подъезде)</t>
  </si>
  <si>
    <t>Неисправность кровли (трещины, сквозные отверствия в асбоцементных листах, покрытие конька из листовой стали сгнило, неиправность конька)</t>
  </si>
  <si>
    <t>заявление от жителей об отказе от ремонта подъездов т.к. ремонт проведен 2012 г. от 03.06.14</t>
  </si>
  <si>
    <t>Неисправность слуховых окон (отсутствие жалюзийных решеток, створок)</t>
  </si>
  <si>
    <t xml:space="preserve">Неисправность окрасочного слоя фасада, наблюдается разрушение герметизирующих заделок стыков межпанельных швов здания, потеки, трещины на фасаде. </t>
  </si>
  <si>
    <t>Неисправность бетонных полов, лестничных маршей в подъездах № 1, 2 - трещины, углубления, сколы.</t>
  </si>
  <si>
    <t>Ленина, 97</t>
  </si>
  <si>
    <t>Неисправность отмостки (просадки, щели, трещины, провалы)отсутствует по периметру 40%, наличие травы на отмостке</t>
  </si>
  <si>
    <t>Неисправность электропроводки и электрооборудования в подвальном помещении на лестничных клетках  (скрутки, оголенные концы электрических проводов, контактные соединения повреждены коррозией,  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подъездах № 1, 2, 3)</t>
  </si>
  <si>
    <t>Неисправность водоотводящих конструкций наружного водостока (отсутствует отмет - 1 шт. с дворовой стороны фасада)</t>
  </si>
  <si>
    <t>Неисправность остекления оконных заполнений в подъезде (разбито стекло между 2-м и 3-м этажом, в 1-м подъезде, частично отсутсвует остекление в 1-м подъезде)</t>
  </si>
  <si>
    <t>Смена  шиферной кровли</t>
  </si>
  <si>
    <t>ремонт двери в 3 подъезде , ремонт дверей, укрепление</t>
  </si>
  <si>
    <t>ремонт кровли</t>
  </si>
  <si>
    <t>Очистка подвала от бытового мусора</t>
  </si>
  <si>
    <t>лето, 2014</t>
  </si>
  <si>
    <t>очистка от мусора</t>
  </si>
  <si>
    <t>устройство козырька под № 1, устройство козырька над  входом под № 2</t>
  </si>
  <si>
    <t>30.12.2013, 31.01.14</t>
  </si>
  <si>
    <t>Устройство деревянных козырьков</t>
  </si>
  <si>
    <t>Ремонт отмостки</t>
  </si>
  <si>
    <t>Установка пружин, ручек, остекление, укрепление лестничных ограждений</t>
  </si>
  <si>
    <t>Установка дверей тамбурных с коробкой</t>
  </si>
  <si>
    <t>Установка дверей во 2-ом подъезде, жалюзийные решетки</t>
  </si>
  <si>
    <t>Остекление</t>
  </si>
  <si>
    <t>Побелка козырьков, окраска краской ограждений, ремонт штукатурки цоколя, побелка цоколя</t>
  </si>
  <si>
    <t>Смена коньковой доски, ремонт козырьков</t>
  </si>
  <si>
    <t>Оштукатуривание крылец, окраска дверей, побелка крылец - пожарные выхода</t>
  </si>
  <si>
    <t>Ремонт межэтажных щитов: замена 2-х автоматов</t>
  </si>
  <si>
    <t>очистка от мусора чердака</t>
  </si>
  <si>
    <t>Устройство козырьков над входом</t>
  </si>
  <si>
    <t>ремонт отмостки</t>
  </si>
  <si>
    <t>установка рам и остекление</t>
  </si>
  <si>
    <t>установка входной двери</t>
  </si>
  <si>
    <t xml:space="preserve">Очистка козырьков от бытового мусора и мха </t>
  </si>
  <si>
    <t>ремонт 1 подъезда</t>
  </si>
  <si>
    <t>Ремонт подъездов 3 подъезд</t>
  </si>
  <si>
    <t>Антисанитарное состояние придомовой территории (бытовой мусор, деревянные доски на территории)</t>
  </si>
  <si>
    <t>выполнено октябрь 2013г</t>
  </si>
  <si>
    <t>произведён капитальный ремонт октябрь 2013г</t>
  </si>
  <si>
    <t>октябрь 2013г</t>
  </si>
  <si>
    <t>ноябрь 2013г</t>
  </si>
  <si>
    <t>декабрь 2013г</t>
  </si>
  <si>
    <t>в план 2014г</t>
  </si>
  <si>
    <t>стены кирпичные</t>
  </si>
  <si>
    <t>в план 2014г  выполнено кв.24,60,на поъездом №3</t>
  </si>
  <si>
    <t>дом 3-х этажный, кирпичный</t>
  </si>
  <si>
    <t>дом 4-х этажный, кирпичный</t>
  </si>
  <si>
    <t>во время проверки пров асфальтир</t>
  </si>
  <si>
    <t>дом 4-х этажный кирпичный</t>
  </si>
  <si>
    <t>дом 3-х этажный</t>
  </si>
  <si>
    <t>дом 4-х этажный, кирпичны</t>
  </si>
  <si>
    <t>09.09.2013 г.</t>
  </si>
  <si>
    <t>в плане на 2014 г.</t>
  </si>
  <si>
    <t>дом в плане по кап. ремонту по ФЗ</t>
  </si>
  <si>
    <t>05.11.2013 г.</t>
  </si>
  <si>
    <t>27.01.2014 г.</t>
  </si>
  <si>
    <t>24.01.2014 г.</t>
  </si>
  <si>
    <t>11.10.2013 г.</t>
  </si>
  <si>
    <t>11.11.2013 г.</t>
  </si>
  <si>
    <t>07.10.2013 г.</t>
  </si>
  <si>
    <t>14.10.2013 г.</t>
  </si>
  <si>
    <t>16.10.2013 г.</t>
  </si>
  <si>
    <t>16.12.2013 г.</t>
  </si>
  <si>
    <t>30.10.2013 г.</t>
  </si>
  <si>
    <t>Частично отсутствует теплоизоляция на трубопроводах отопления в подвальном помещении и в тамбурах (отсутствует в подъездах № 1, 2, 3)</t>
  </si>
  <si>
    <t>Подвальное помещение захламлено бытовым мусором, сломанные кладовки, строительный материал, наблюдается сырость, запах в подвале (подвал № 2)</t>
  </si>
  <si>
    <t>Разрушение побелочного, окрасочного слоя стен в подъездах, тамбурах (подъезд № 1, 2, 3)</t>
  </si>
  <si>
    <t>Неисправность деревянных поручней, металлических ограждений лестничных маршей в подъездах № 1, 3</t>
  </si>
  <si>
    <t>Отсутствует тепловая изоляция на трубопроводе горячего водоснабжения в подвальном помещении</t>
  </si>
  <si>
    <t>Ленина, 93</t>
  </si>
  <si>
    <t>Неисправность отмостки (просадки, щели, трещины)</t>
  </si>
  <si>
    <t>Сведения о мерах устранения выявленных замечаний службой государственного жилищного и строительного надзора Иркутской области при проверке МКД</t>
  </si>
  <si>
    <t>Неисправность электропроводки и электрооборудования в подвальном помещении на лестничных клетках  (скрутки, оголенные концы электрических проводов, контактные соединения повреждены коррозией,  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подъездах № 1, 3)</t>
  </si>
  <si>
    <t>Неудовлетворительное состояние трубопроводов системы водоотведения (розлив системы водоотвдения выполнен вдоль стены по полу, стыки между трубами зацементированы, уровень не соблюден)</t>
  </si>
  <si>
    <t>отсутствует прибор отопления на лестничной клетке подъезд №1 1 этаж, трубопровод системы отопления в подъезде демонтирован.</t>
  </si>
  <si>
    <t xml:space="preserve">Неисправность окрасочного слоя фасада, наблюдается разрушение герметизирующих заделок стыков межпанельных швов здания, потеки, трещины на фасаде. На цоколе по периметру здания наблюдается частичное разрушение штукатурного слоя, грибок, плесень, местами сырость. </t>
  </si>
  <si>
    <t>Неисправность бетонных полов, лестничных маршей в подъездах № 1, 2, 3 - трещины, углубления, сколы.</t>
  </si>
  <si>
    <t>Частично отсутствует теплоизоляция на трубопроводах отопления в подвальном помещении и в тамбурах (отсутствует в подъездах)</t>
  </si>
  <si>
    <t>Ленина, 92</t>
  </si>
  <si>
    <t>Неисправность отмостки (просадки, щели, трещины, провалы)отсутствует по периметру 20%</t>
  </si>
  <si>
    <t>выполнено</t>
  </si>
  <si>
    <t>Неисправность электропроводки и электрооборудования в подвальном помещении на лестничных клетках  (скрутки, оголенные концы электрических проводов, контактные соединения повреждены коррозией,  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подъездах № 1, 2, 3, 4, 5, 6)</t>
  </si>
  <si>
    <t>Неисправность остекления оконных заполнений в подъездах (разбито стекло на 5 -м этаже)</t>
  </si>
  <si>
    <t>Разрушение побелочного, окрасочного слоя стен в подъездах, тамбурах (подъезд № 1, 2, 3, 4, 5, 6)</t>
  </si>
  <si>
    <t>Неисправность керамической плитки при входе в подъезд № 1, 3, 6 на 1-м, 3-м, 5-м этажах</t>
  </si>
  <si>
    <t>Неисправность деревянных поручней, металлических ограждений лестничных маршей в подъездах № 1, 3, 4</t>
  </si>
  <si>
    <t>Неисправность кровли (покрытие конька из листовой стали сгнило, трещины, сквозные отверстия в асбоцементных листах, нарушения соединений между элементами, разрушение гироизоляции мауэрлатов, загнивание и прогиб стропильных ног, деревянной обрешетки)</t>
  </si>
  <si>
    <t>Частично отсутствует теплоизоляция на трубопроводах отопления в подвальном помещении и в тамбурах (отсутствует в подъездах 1, 2, 3, 4)</t>
  </si>
  <si>
    <t>Неисправность вентилей, задвижек системы горячего, холодного водоснабжения в подвальном помещении (не отревизированы, коррозия)</t>
  </si>
  <si>
    <t>Неудовлетворительное состояние трубопроводов горячего, холодного водоснабжения, отопления в подвальном помещении (коррозия, хомуты).</t>
  </si>
  <si>
    <t>Колхозная, 5</t>
  </si>
  <si>
    <t>Неисправность отмостки (просадки, щели, трещины, провалы)отсутствует по периметру 40%</t>
  </si>
  <si>
    <t>Неисправность деревянных поручней, металлических ограждений лестничных маршей в подъездах № 1, 3, 6</t>
  </si>
  <si>
    <t>Неисправность бетонных полов, лестничных маршей в подъездах № 2, 4, 5 - трещины, углубления, сколы.</t>
  </si>
  <si>
    <t>Не исправность дверных заполнений в подъезде   № 3, тамбурных дверей, неплотности по периметру дверных коробок, разрушены вследствие гниения, отслоение окрасочного слоя - подъезд № 1, 2, 3</t>
  </si>
  <si>
    <t>Не обеспечена чистота и доступность проходов ко всем элементам чердачного помещения (захламлено бытовым мусором.)</t>
  </si>
  <si>
    <t>Отсутствует тепловая изоляция на трубопроводах отопления в подвальном помещении, тамбурах (отсутствует подъезд 1, 2, 3)</t>
  </si>
  <si>
    <t>Подвальное помещение захламлено бытовым мусором, сломанные кладовки, строительный материал, наблюдается сырость, запах в подвале (подвал № 2, 3)</t>
  </si>
  <si>
    <t>Захарова, 17</t>
  </si>
  <si>
    <t>Захарова, 19</t>
  </si>
  <si>
    <t>Неисправность деревянных поручней, металлических ограждений лестничных маршей в подъездах № 1, 2</t>
  </si>
  <si>
    <t>Неисправность остекления оконных заполнений в подъездах (отсутствует вторая нитка остекления)</t>
  </si>
  <si>
    <t>Подвальное помещение захламлено бытовым мусором, сломанные кладовки, строительный материал</t>
  </si>
  <si>
    <t>Комсомольская, 40</t>
  </si>
  <si>
    <t>Неисправность отмостки (просадки, щели, трещины, провалы)отсутствует по периметру 90%</t>
  </si>
  <si>
    <t>Неисправность электропроводки и электрооборудования в подвальном помещении на лестничных клетках  (скрутки, оголенные концы электрических проводов, контактные соединения повреждены коррозией,  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подъездах № 1, 2, 3, 4)</t>
  </si>
  <si>
    <t>Разрушение побелочного, окрасочного слоя стен в подъездах, тамбурах (подъезд № 3, 4)</t>
  </si>
  <si>
    <t>Неисправность водоотводящих конструкций наружного водостока (отсутствует отмет - 3 шт. с торцевых сторон здания)</t>
  </si>
  <si>
    <t>Неисправность остекления оконных заполнений в подъездах (разбито стекло на 2-м и 3-м этаже, в 3-м и 4-м подъездах)</t>
  </si>
  <si>
    <t>Пушкина, 11</t>
  </si>
  <si>
    <t>Неисправность отмостки (просадки, щели, трещины, провалы)отсутствует по периметру 60%</t>
  </si>
  <si>
    <t>Неисправность остекления оконных заполнений в подъездах (разбито стекло на 2-м  этаже, в 1-м  подъезде)</t>
  </si>
  <si>
    <t>Подвальное помещение захламлено бытовым мусором, сильный запах</t>
  </si>
  <si>
    <t>Отсутствует тепловая изоляция на трубопроводах отопления в подвальном помещении, тамбурах (отсутствует подъезд 1, 2)</t>
  </si>
  <si>
    <t>Неисправность керамической плитки при входе в подъезд № 1, 3, на 1-м, 3-м этажах</t>
  </si>
  <si>
    <t>Гранитная, 3 ошибочно жилищной инспекцией. Надо 9</t>
  </si>
  <si>
    <t>Неисправность ж/б плит козырьков (трещины, разрушены края до арматуры) подъезд № 1, 2</t>
  </si>
  <si>
    <t>Пушкина, 15</t>
  </si>
  <si>
    <t>Неисправность отмостки (просадки, щели, трещины, провалы)отсутствует по периметру 80%</t>
  </si>
  <si>
    <t>Неудовлетворительное состояние трубопроводов отопления (течь трубы), ХВС в подвальном помещении (отсутствует анитокоррозийная защита трубопровода)</t>
  </si>
  <si>
    <t>Неисправность ж/б плит балконов (трещины, разрушены края до арматуры) по главному фасаду</t>
  </si>
  <si>
    <t>Бабушкина, 11</t>
  </si>
  <si>
    <t>Неисправность электропроводки и электрооборудования в подвальном помещении на лестничных клетках  (скрутки, оголенные концы электрических проводов, контактные соединения повреждены коррозией,  отсутствуют крышки на распредкоробках, 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подъездах № 1, 2, 3)</t>
  </si>
  <si>
    <t>Неисправность водоотводящих конструкций наружного водостока (отсутствует отмет - 1 шт. между 2 п. и 3 п.)</t>
  </si>
  <si>
    <t>Не исправность дверных заполнений в подъезде   № 1, 2, 3, (отсутствуют плотно пригнанные притворы и уплотняющие прокладки)</t>
  </si>
  <si>
    <t>Неисправность вытяжных стояков канализации (стояки канализации не выведены за пределы кровли)</t>
  </si>
  <si>
    <t>Подвальное помещение захламлено бытовым мусором, сломанные кладовки, строительный материал.</t>
  </si>
  <si>
    <t>Неисправность труб внутреннего водопровода (отсутствие аникоррозийного покрытия, неудовлетворительное состояние труб, коррозия, гниль) в подвальном помещении</t>
  </si>
  <si>
    <t>Неисправность труб канализации в подвальном помещении (коррозия, гниль)</t>
  </si>
  <si>
    <t xml:space="preserve">Повреждение части ограждений лестничных маршей (частично отсутствуют в подъезде № 2 (не приварены) </t>
  </si>
  <si>
    <t>Неисправность керамической плитки на полу в подъездах № 1, 2, (частично отсутствует, сколы, трещины, выбоины)</t>
  </si>
  <si>
    <t>Бабушкина, 13</t>
  </si>
  <si>
    <t>Неисправность электропроводки и электрооборудования в подвальном помещении на лестничных клетках  (скрутки, оголенные концы электрических проводов, контактные соединения повреждены коррозией,  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подъездах № 1, 2, ВРУ, электрощитовая не закрыты на замок)</t>
  </si>
  <si>
    <t>Неисправность тепловой изоляции на трубопроводах отопления в подвальном помещении, тамбурах (отсутствует подъезд 1, 2)</t>
  </si>
  <si>
    <t>Не исправность дверных заполнений в подъезде   № 1 (отсутствуют плотно пригнанные притворы и уплотняющие прокладки)</t>
  </si>
  <si>
    <t>Приборы отопления в подъезде № 2 между 1 и 2 этажами, между 2 и 3 этажами не окрашены</t>
  </si>
  <si>
    <t>Неисправность остекления оконных заполнений в подъездах (остекление в одну нитку в 1 подъезде, между 2 и 3 этажами, между 3 и 4 этажами)</t>
  </si>
  <si>
    <t>Козырьки над входами в подъезд № 1, 2 имеют разрушения по периметру до арматуры</t>
  </si>
  <si>
    <t>Советская, 21</t>
  </si>
  <si>
    <t>Неисправность бетонных полов в подъезде № 2, на 1 эт., трещины, углубления, сколы.</t>
  </si>
  <si>
    <t>Кровля из асбоцементных листов (повреждения и множественные трещины, сколы, отсутствует фрагмент конька)</t>
  </si>
  <si>
    <t>Чердачное помещение захламлено бытовым мусором</t>
  </si>
  <si>
    <t>в план 2014</t>
  </si>
  <si>
    <t>вплан 2014</t>
  </si>
  <si>
    <t>вып-но ноя 2013 г</t>
  </si>
  <si>
    <t>вып-но сен</t>
  </si>
  <si>
    <t xml:space="preserve"> в план 2014</t>
  </si>
  <si>
    <t>вып-но окт</t>
  </si>
  <si>
    <t>Неисправность деревянных перил и металлических ограждений лестничных маршей в подъезде № 1 (отсутствуют прутики, сломан деревянный поручень)</t>
  </si>
  <si>
    <t>Прибор отопления в подъезде № 1 1 этаж  не окрашены</t>
  </si>
  <si>
    <t>Неисправность остекления оконных заполнений в подъездах (остекление в одну нитку в 1, 2 подъезде</t>
  </si>
  <si>
    <t>Советская, 19</t>
  </si>
  <si>
    <t>Неисправность электропроводки и электрооборудования в подвальном помещении на лестничных клетках  (отсутствует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б/с № 1, 2)</t>
  </si>
  <si>
    <t>Неисправность остекления оконных заполнений в подъездах (остекление в одну нитку)</t>
  </si>
  <si>
    <t>Прибор отопления в подъезде № 1 1 этаж  не окрашен</t>
  </si>
  <si>
    <t>результат выполнения</t>
  </si>
  <si>
    <t>ремонт освещения МОП-замена патрона,лампы - кв.5</t>
  </si>
  <si>
    <t>установка патрона</t>
  </si>
  <si>
    <t xml:space="preserve">Замена вентиля Ду-50 мм </t>
  </si>
  <si>
    <t>устранение течи в т/проводах:установили заглушку на стояке гвс в подвале под давлением</t>
  </si>
  <si>
    <t>обследование течи.Лопнул манометр на подаче гвс в р.у. установили заглушку Д-15; лопнул манометр в Т.У., стояки заглушили на тепловые счетчики ( АДС).</t>
  </si>
  <si>
    <t>расконсервирование систем центрального отопления</t>
  </si>
  <si>
    <t>стоимость, руб.</t>
  </si>
  <si>
    <t>Неисправность труб канализации в подвальном помещении (коррозия, гниль), отсутствуют ревизии, течь канализации в перекрытии</t>
  </si>
  <si>
    <t>Неудовлетворительное состояние трубопроводов отопления , ХВС, ГВС в подвальном помещении (отсутствует анитокоррозийная защита трубопровода, гниль, коррозия)</t>
  </si>
  <si>
    <t>Отсутствует тамбурная дверь в 1 б/с</t>
  </si>
  <si>
    <t>Захламленность козырьков над входами в б/с № 2 (наличие травы, мха)</t>
  </si>
  <si>
    <t>Железнодорожная, 1"Б"</t>
  </si>
  <si>
    <t>Неудовлетворительное состояние трубопроводов системы водоотведения  (коррозия, гниль)</t>
  </si>
  <si>
    <t>Неисправность водоотводящих конструкций наружного водостока (отсутствуют отметы)  желоба во мху</t>
  </si>
  <si>
    <t>Неисправность цокольной части здания (разрушение, раскрашивание штукатурного слоя, сколы, трещины, оголена кирпичная кладка)</t>
  </si>
  <si>
    <t>Разрушение побелочного, окрасочного слоя стен в подъездах, тамбурах (подъезд № 1, 3)</t>
  </si>
  <si>
    <t xml:space="preserve">02.10.2013 г.    </t>
  </si>
  <si>
    <t>август</t>
  </si>
  <si>
    <t>июль</t>
  </si>
  <si>
    <r>
      <t>Неисправность ж/б плит козырьков (трещины, разрушены края до арматуры) подъезд № 1, 2,</t>
    </r>
    <r>
      <rPr>
        <sz val="8"/>
        <rFont val="Arial Cyr"/>
        <family val="0"/>
      </rPr>
      <t xml:space="preserve"> наличие на них бытового мусора, мха</t>
    </r>
  </si>
  <si>
    <t>Козырьки над входами в подъезд № 1, 2, 3 имеют разрушения по периметру до арматуры</t>
  </si>
  <si>
    <t>Неисправность керамической плитки на полу в подъездах № 1, 2, 3, (частично отсутствует, сколы, трещины, выбоины)</t>
  </si>
  <si>
    <t>Неудовлетворительное состояние трубопроводов отопления , ХВС, ГВС в подвальном помещении (отсутствует анитокоррозийная защита трубопровода)</t>
  </si>
  <si>
    <t>Парижской Коммуны, 80 предписание 2692/13-4/1, протокол 338/14</t>
  </si>
  <si>
    <t>Парижской Коммуны, 84- предписание 2692/13-4/2 - протокол № 338/14</t>
  </si>
  <si>
    <t>Парижской Коммуны, 86 "А"- предписание 2692/13-4/3 - протокол № 338/14</t>
  </si>
  <si>
    <t>Парижской Коммуны, 86 "Б"- предписание 2692/13-4/4 - протокол № 338/14</t>
  </si>
  <si>
    <t>Парижской Коммуны, 86 "В"- предписание 2692/13-4/5 - протокол 338/14</t>
  </si>
  <si>
    <t>Рудничный, 2- предписание 2692/13-4/13 - протокол 338/14</t>
  </si>
  <si>
    <t>Рудничный, 1- предписание 2692/13-4/12 - протокол 338/14</t>
  </si>
  <si>
    <t>Школьная, 1 "А" - предписание 2692/13-4/10 - протокол 338/14</t>
  </si>
  <si>
    <t>Амбулаторная, 22- предписание 2692/13-4/6 - протокол 338/14</t>
  </si>
  <si>
    <t>Заречная, 1- предписание 2692/13-4/8 - протокол 338/14</t>
  </si>
  <si>
    <t>Солнечная, 20- предписание 2692/13-4/9 - протокол 338/14</t>
  </si>
  <si>
    <t>Ленина, 1 "А"- предписание 2692/13-4/11 - протокол 338/14</t>
  </si>
  <si>
    <t xml:space="preserve">в плане на 2014 г.  </t>
  </si>
  <si>
    <r>
      <t xml:space="preserve">выполнено в 2012 г. </t>
    </r>
    <r>
      <rPr>
        <sz val="8"/>
        <color indexed="10"/>
        <rFont val="Arial Cyr"/>
        <family val="0"/>
      </rPr>
      <t>план , 16</t>
    </r>
  </si>
  <si>
    <t>в плане, 14</t>
  </si>
  <si>
    <t>Ремонт приямков, цоколя, отмостки</t>
  </si>
  <si>
    <t>Остекление, смена жалюзийных решеток</t>
  </si>
  <si>
    <t>ремонт пола в подъезде 3 подъезд</t>
  </si>
  <si>
    <t>Менделеева, 19- предписание 2692/13-4/7 - протокол 338/14</t>
  </si>
  <si>
    <t>Неисправность тепловой изоляции на трубопроводах отопления втамбуре подъезда и в  подвальном помещении</t>
  </si>
  <si>
    <t>Не исправность дверных заполнений в подъезде   № 3 (отсутствуют плотно пригнанные притворы и уплотняющие прокладки), отсутствует дверь в подъезде № 2</t>
  </si>
  <si>
    <t>Железнодорожная, 1"А"</t>
  </si>
  <si>
    <t>Неисправность отмостки (просадки, щели, трещины, трава)</t>
  </si>
  <si>
    <t>Неисправность электропроводки и электрооборудования в подвальном помещении на лестничных клетках  (скрутки, оголенные концы электрических проводов, контактные соединения повреждены коррозией,  отсутствует освещение в подвальном помещении, открыты поэтажные электрические щиты, отсутствуют плафоны в подвальном помещении и на лестничных клетках в подъездах № 1, 2, 3)ВРУ в подъезде не закрыто на замок)</t>
  </si>
  <si>
    <t>Неисправность остекления оконных заполнений в подъездах (остекление в одну нитку в п. 1,2, 3)</t>
  </si>
  <si>
    <t>Неисправность деревянных перил и металлических ограждений лестничных маршей в подъезде № 2 (отсутствуют прутики)</t>
  </si>
  <si>
    <t>Неисправность тепловой изоляции на трубопроводах отопления втамбуре подъезда и в  подвальном помещении (отсутствует в подъездах № 1, 2, 3)</t>
  </si>
  <si>
    <t>Неудовлетворительное состояние трубопроводов отопления , ХВС, ГВС в подвальном помещении (коррозия, хомуты, течь трубы ХВС)</t>
  </si>
  <si>
    <t>Неисправность труб канализации в подвальном помещении (коррозия, гниль), отсутствуют ревизии, течь канализации подвал № 2, следы затопления канализацией - корка</t>
  </si>
  <si>
    <t>Железнодорожная, 3 "А"</t>
  </si>
  <si>
    <t xml:space="preserve">                                                        Инженер-сметчик                                                                                    Н.В. Дехканова</t>
  </si>
  <si>
    <t>Прибор отопления в подъезде № 3 1 эт. не окрашен</t>
  </si>
  <si>
    <t>Захламленность козырьков над входами в под. № 3 (наличие травы, мха)</t>
  </si>
  <si>
    <t>Неудовлетворительное состояние трубопроводов отопления , ХВС, ГВС в подвальном помещении (коррозия, хомуты)</t>
  </si>
  <si>
    <t>Неисправность труб канализации в подвальном помещении (коррозия, гниль), отсутствуют ревизии</t>
  </si>
  <si>
    <t>Подвальное помещение захламлено бытовым мусором, сломанные кладовки, строительный материал, наблюдается сырость, запах в подвале (подвал №1, 2, 3)</t>
  </si>
  <si>
    <t>Неисправность деревянных перил (сломан деревянный поручень в п. № 3)</t>
  </si>
  <si>
    <t>до 31.10.13</t>
  </si>
  <si>
    <t>2014 год</t>
  </si>
  <si>
    <t>до 31.12.13</t>
  </si>
  <si>
    <t>31.11.13</t>
  </si>
  <si>
    <t>до 31.11.13</t>
  </si>
  <si>
    <t>отсутствует тепловая изоляция на трубопроводе горячего водоснабжения в подвальном помещении</t>
  </si>
  <si>
    <t>31.11.2013</t>
  </si>
  <si>
    <t>31.101.13</t>
  </si>
  <si>
    <t>до 30.09.2013</t>
  </si>
  <si>
    <t>31.09.13</t>
  </si>
  <si>
    <t xml:space="preserve">Согласовано </t>
  </si>
  <si>
    <t>Ген. директор ООО "ИРЦ"</t>
  </si>
  <si>
    <t>Неисправность водоотводящих конструкций наружного водостока (отсутствуют отметы)  коррозия</t>
  </si>
  <si>
    <t>Шахтерская, 22</t>
  </si>
  <si>
    <t>Неисправность электропроводки и электрооборудования в подвальном помещении на лестничных клетках  (открыты распределительные коробки в п. № 1)</t>
  </si>
  <si>
    <t>Кровля из асбоцементных листов (повреждения и множественные трещины, сколы, отсутствует фрагмент конька, желоба прогнили, нет зонтиков))</t>
  </si>
  <si>
    <t>Отсутствует входная дверь в подъезде № 2</t>
  </si>
  <si>
    <t>Шахтерская, 24</t>
  </si>
  <si>
    <t>Неисправность труб канализации в подвальном помещении, отсутствуют ревизии</t>
  </si>
  <si>
    <t>Неиправность теплоизоляции на трубопроводах отопления, ГВС на чердаке</t>
  </si>
  <si>
    <t>Отсутствует прибор отопления в п. № 2</t>
  </si>
  <si>
    <t>Неисправность отмостки (просадки, щели, трещины, трава) около 90 %</t>
  </si>
  <si>
    <t>Разрушение побелочного, окрасочного слоя стен в подъездах, тамбурах (подъезд № 1, 2, 3, 4)</t>
  </si>
  <si>
    <t>Неудовлетворительное состояние трубопроводов отопления , ХВС в подвальном помещении (отсутствует анитикоррозийная защита трубопровода)</t>
  </si>
  <si>
    <t>Подвальное помещение захламлено бытовым мусором</t>
  </si>
  <si>
    <t>Неиправность теплоизоляции на трубопроводах отопления, в подвальном помещении, в тамбурах (отсутствует в под. № 1, 2, 3, 4)</t>
  </si>
  <si>
    <t>Неисправность труб канализации в подвальном помещении, отсутствуют ревизии, коррозия, гниль, течь канализации п. № 2)</t>
  </si>
  <si>
    <t>Карбышева, 6</t>
  </si>
  <si>
    <t>Кровля из асбоцементных листов (повреждения и множественные трещины, сколы, отсутствует фрагмент конька, гнилой)</t>
  </si>
  <si>
    <t>ЖЭС</t>
  </si>
  <si>
    <t>Ауксилиум</t>
  </si>
  <si>
    <t>Неисправность слуховых окон (отсутствие жалюзийных решеток)</t>
  </si>
  <si>
    <t>Срок исполнения</t>
  </si>
  <si>
    <t>Дата выполнения</t>
  </si>
  <si>
    <t>Неисправность межпанельных швов по фасаду здания (около 10%)</t>
  </si>
  <si>
    <t>Неисправность отмостки (просадки, щели, трещины, провалы)(около 80% от общего объема)</t>
  </si>
  <si>
    <t>Не обеспечена чистота и доступность прохода ко всем элементам подвала</t>
  </si>
  <si>
    <t>Не исправность системы освещения в подвальном помещении (частично не работают приборы освещения, отсутствие на приборах освещения рассеивателей)</t>
  </si>
  <si>
    <t>Соединение жил проводов системы освещения подвального помещения выполнено не в распределительных коробках и без применения одного из видов соединения (опрессовки, сварки, пайки или сжимов (винтовых, болтовых и т.п.)) не изолированы места соединения жил и проводов, не ограничена возможность случайного прикосновения к токоведущим частям).</t>
  </si>
  <si>
    <t>Отсутствует теплоизоляция на трубопроводах</t>
  </si>
  <si>
    <t>Не исправность антикоррозийной защиты трубопроводов системы теплоснабжения, ХВС в подвальном помещении (отсутствует на всех трубопроводах)</t>
  </si>
  <si>
    <t>Не исправность запорной арматуры- вентилей на трубопроводах отопления, ХВС в подвальном помещении (не отревизирована, наличие коррозии)</t>
  </si>
  <si>
    <t>Не выведены вытяжные каналы канализации за пределы чердака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</si>
</sst>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i/>
      <sz val="8"/>
      <name val="Arial Cyr"/>
      <family val="0"/>
    </font>
    <font>
      <sz val="8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9"/>
      <color indexed="10"/>
      <name val="Arial Cyr"/>
      <family val="0"/>
    </font>
    <font>
      <sz val="7"/>
      <name val="Arial"/>
      <family val="0"/>
    </font>
    <font>
      <sz val="7"/>
      <color indexed="8"/>
      <name val="Arial Cyr"/>
      <family val="0"/>
    </font>
    <font>
      <sz val="6"/>
      <name val="Arial Cyr"/>
      <family val="0"/>
    </font>
    <font>
      <sz val="6"/>
      <color indexed="10"/>
      <name val="Arial Cyr"/>
      <family val="0"/>
    </font>
    <font>
      <b/>
      <sz val="6"/>
      <name val="Arial Cyr"/>
      <family val="0"/>
    </font>
    <font>
      <sz val="7"/>
      <color indexed="10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3" fillId="0" borderId="11" xfId="0" applyFont="1" applyBorder="1" applyAlignment="1">
      <alignment wrapText="1"/>
    </xf>
    <xf numFmtId="0" fontId="5" fillId="24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3" fillId="25" borderId="11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24" borderId="11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24" borderId="1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25" borderId="11" xfId="0" applyFont="1" applyFill="1" applyBorder="1" applyAlignment="1">
      <alignment/>
    </xf>
    <xf numFmtId="0" fontId="5" fillId="24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4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25" borderId="11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5" fillId="25" borderId="11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9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15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24" borderId="16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24" borderId="11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0" fontId="9" fillId="25" borderId="11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10" fillId="25" borderId="11" xfId="0" applyFont="1" applyFill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14" fontId="1" fillId="0" borderId="11" xfId="0" applyNumberFormat="1" applyFont="1" applyBorder="1" applyAlignment="1">
      <alignment/>
    </xf>
    <xf numFmtId="0" fontId="0" fillId="24" borderId="11" xfId="0" applyFill="1" applyBorder="1" applyAlignment="1">
      <alignment/>
    </xf>
    <xf numFmtId="0" fontId="1" fillId="0" borderId="15" xfId="0" applyFont="1" applyBorder="1" applyAlignment="1">
      <alignment vertical="center" wrapText="1"/>
    </xf>
    <xf numFmtId="0" fontId="9" fillId="24" borderId="11" xfId="0" applyFont="1" applyFill="1" applyBorder="1" applyAlignment="1">
      <alignment wrapText="1"/>
    </xf>
    <xf numFmtId="0" fontId="1" fillId="2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25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24" borderId="11" xfId="0" applyFont="1" applyFill="1" applyBorder="1" applyAlignment="1">
      <alignment wrapText="1"/>
    </xf>
    <xf numFmtId="0" fontId="33" fillId="24" borderId="11" xfId="0" applyFont="1" applyFill="1" applyBorder="1" applyAlignment="1">
      <alignment vertical="center" wrapText="1"/>
    </xf>
    <xf numFmtId="14" fontId="1" fillId="25" borderId="11" xfId="0" applyNumberFormat="1" applyFont="1" applyFill="1" applyBorder="1" applyAlignment="1">
      <alignment wrapText="1"/>
    </xf>
    <xf numFmtId="0" fontId="1" fillId="25" borderId="11" xfId="0" applyFont="1" applyFill="1" applyBorder="1" applyAlignment="1">
      <alignment wrapText="1"/>
    </xf>
    <xf numFmtId="0" fontId="5" fillId="25" borderId="0" xfId="0" applyFont="1" applyFill="1" applyBorder="1" applyAlignment="1">
      <alignment/>
    </xf>
    <xf numFmtId="0" fontId="9" fillId="25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3" fillId="25" borderId="0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4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25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25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1" fillId="25" borderId="16" xfId="0" applyFont="1" applyFill="1" applyBorder="1" applyAlignment="1">
      <alignment/>
    </xf>
    <xf numFmtId="0" fontId="28" fillId="0" borderId="11" xfId="0" applyFont="1" applyBorder="1" applyAlignment="1">
      <alignment vertical="center"/>
    </xf>
    <xf numFmtId="14" fontId="9" fillId="26" borderId="11" xfId="0" applyNumberFormat="1" applyFont="1" applyFill="1" applyBorder="1" applyAlignment="1">
      <alignment vertical="center" wrapText="1"/>
    </xf>
    <xf numFmtId="0" fontId="9" fillId="26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14" fontId="1" fillId="0" borderId="12" xfId="0" applyNumberFormat="1" applyFont="1" applyBorder="1" applyAlignment="1">
      <alignment vertical="center" wrapText="1"/>
    </xf>
    <xf numFmtId="0" fontId="34" fillId="0" borderId="11" xfId="0" applyFont="1" applyBorder="1" applyAlignment="1">
      <alignment horizontal="center" wrapText="1"/>
    </xf>
    <xf numFmtId="0" fontId="34" fillId="24" borderId="11" xfId="0" applyFont="1" applyFill="1" applyBorder="1" applyAlignment="1">
      <alignment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25" borderId="11" xfId="0" applyFont="1" applyFill="1" applyBorder="1" applyAlignment="1">
      <alignment vertical="center" wrapText="1"/>
    </xf>
    <xf numFmtId="0" fontId="34" fillId="24" borderId="11" xfId="0" applyFont="1" applyFill="1" applyBorder="1" applyAlignment="1">
      <alignment/>
    </xf>
    <xf numFmtId="14" fontId="34" fillId="0" borderId="11" xfId="0" applyNumberFormat="1" applyFont="1" applyBorder="1" applyAlignment="1">
      <alignment wrapText="1"/>
    </xf>
    <xf numFmtId="0" fontId="34" fillId="0" borderId="11" xfId="0" applyFont="1" applyBorder="1" applyAlignment="1">
      <alignment/>
    </xf>
    <xf numFmtId="14" fontId="34" fillId="0" borderId="11" xfId="0" applyNumberFormat="1" applyFont="1" applyBorder="1" applyAlignment="1">
      <alignment horizontal="right" vertical="center" wrapText="1"/>
    </xf>
    <xf numFmtId="14" fontId="34" fillId="0" borderId="11" xfId="0" applyNumberFormat="1" applyFont="1" applyBorder="1" applyAlignment="1">
      <alignment/>
    </xf>
    <xf numFmtId="0" fontId="34" fillId="24" borderId="11" xfId="0" applyFont="1" applyFill="1" applyBorder="1" applyAlignment="1">
      <alignment wrapText="1"/>
    </xf>
    <xf numFmtId="14" fontId="34" fillId="24" borderId="11" xfId="0" applyNumberFormat="1" applyFont="1" applyFill="1" applyBorder="1" applyAlignment="1">
      <alignment horizontal="right" vertical="center" wrapText="1"/>
    </xf>
    <xf numFmtId="14" fontId="34" fillId="24" borderId="11" xfId="0" applyNumberFormat="1" applyFont="1" applyFill="1" applyBorder="1" applyAlignment="1">
      <alignment wrapText="1"/>
    </xf>
    <xf numFmtId="0" fontId="35" fillId="25" borderId="11" xfId="0" applyFont="1" applyFill="1" applyBorder="1" applyAlignment="1">
      <alignment vertical="center" wrapText="1"/>
    </xf>
    <xf numFmtId="14" fontId="34" fillId="25" borderId="11" xfId="0" applyNumberFormat="1" applyFont="1" applyFill="1" applyBorder="1" applyAlignment="1">
      <alignment wrapText="1"/>
    </xf>
    <xf numFmtId="0" fontId="36" fillId="25" borderId="11" xfId="0" applyFont="1" applyFill="1" applyBorder="1" applyAlignment="1">
      <alignment vertic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vertical="center" wrapText="1"/>
    </xf>
    <xf numFmtId="0" fontId="36" fillId="25" borderId="0" xfId="0" applyFont="1" applyFill="1" applyBorder="1" applyAlignment="1">
      <alignment vertical="center" wrapText="1"/>
    </xf>
    <xf numFmtId="14" fontId="34" fillId="0" borderId="0" xfId="0" applyNumberFormat="1" applyFont="1" applyBorder="1" applyAlignment="1">
      <alignment wrapText="1"/>
    </xf>
    <xf numFmtId="0" fontId="34" fillId="25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8" fillId="0" borderId="11" xfId="0" applyFont="1" applyBorder="1" applyAlignment="1">
      <alignment vertical="center" wrapText="1"/>
    </xf>
    <xf numFmtId="14" fontId="9" fillId="25" borderId="11" xfId="0" applyNumberFormat="1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8" fillId="24" borderId="11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28" fillId="24" borderId="11" xfId="0" applyFont="1" applyFill="1" applyBorder="1" applyAlignment="1">
      <alignment vertical="center" wrapText="1"/>
    </xf>
    <xf numFmtId="0" fontId="31" fillId="24" borderId="11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0" fillId="0" borderId="11" xfId="0" applyFont="1" applyBorder="1" applyAlignment="1">
      <alignment vertical="center"/>
    </xf>
    <xf numFmtId="14" fontId="29" fillId="0" borderId="11" xfId="0" applyNumberFormat="1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4" fillId="24" borderId="15" xfId="0" applyFont="1" applyFill="1" applyBorder="1" applyAlignment="1">
      <alignment vertical="center" wrapText="1"/>
    </xf>
    <xf numFmtId="0" fontId="9" fillId="25" borderId="16" xfId="0" applyFont="1" applyFill="1" applyBorder="1" applyAlignment="1">
      <alignment vertical="center" wrapText="1"/>
    </xf>
    <xf numFmtId="0" fontId="1" fillId="26" borderId="11" xfId="0" applyNumberFormat="1" applyFont="1" applyFill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" fillId="15" borderId="11" xfId="0" applyFont="1" applyFill="1" applyBorder="1" applyAlignment="1">
      <alignment vertical="center" wrapText="1"/>
    </xf>
    <xf numFmtId="0" fontId="1" fillId="25" borderId="1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14" fontId="1" fillId="25" borderId="16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wrapText="1"/>
    </xf>
    <xf numFmtId="168" fontId="1" fillId="0" borderId="16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28" fillId="25" borderId="16" xfId="0" applyFont="1" applyFill="1" applyBorder="1" applyAlignment="1">
      <alignment wrapText="1"/>
    </xf>
    <xf numFmtId="0" fontId="28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5" borderId="0" xfId="0" applyFont="1" applyFill="1" applyBorder="1" applyAlignment="1">
      <alignment wrapText="1"/>
    </xf>
    <xf numFmtId="0" fontId="1" fillId="25" borderId="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wrapText="1"/>
    </xf>
    <xf numFmtId="0" fontId="5" fillId="25" borderId="12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wrapText="1"/>
    </xf>
    <xf numFmtId="6" fontId="3" fillId="0" borderId="11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Border="1" applyAlignment="1">
      <alignment vertical="center" wrapText="1"/>
    </xf>
    <xf numFmtId="14" fontId="1" fillId="25" borderId="16" xfId="0" applyNumberFormat="1" applyFont="1" applyFill="1" applyBorder="1" applyAlignment="1">
      <alignment wrapText="1"/>
    </xf>
    <xf numFmtId="14" fontId="1" fillId="0" borderId="16" xfId="0" applyNumberFormat="1" applyFont="1" applyBorder="1" applyAlignment="1">
      <alignment wrapText="1"/>
    </xf>
    <xf numFmtId="0" fontId="10" fillId="25" borderId="11" xfId="0" applyFont="1" applyFill="1" applyBorder="1" applyAlignment="1">
      <alignment vertical="center" wrapText="1"/>
    </xf>
    <xf numFmtId="0" fontId="4" fillId="25" borderId="16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25" borderId="11" xfId="0" applyFont="1" applyFill="1" applyBorder="1" applyAlignment="1">
      <alignment wrapText="1"/>
    </xf>
    <xf numFmtId="0" fontId="3" fillId="25" borderId="12" xfId="0" applyFont="1" applyFill="1" applyBorder="1" applyAlignment="1">
      <alignment/>
    </xf>
    <xf numFmtId="0" fontId="39" fillId="0" borderId="19" xfId="0" applyFont="1" applyBorder="1" applyAlignment="1">
      <alignment wrapText="1"/>
    </xf>
    <xf numFmtId="0" fontId="39" fillId="0" borderId="19" xfId="0" applyFont="1" applyBorder="1" applyAlignment="1">
      <alignment/>
    </xf>
    <xf numFmtId="168" fontId="1" fillId="0" borderId="12" xfId="0" applyNumberFormat="1" applyFont="1" applyFill="1" applyBorder="1" applyAlignment="1">
      <alignment horizontal="center" vertical="center"/>
    </xf>
    <xf numFmtId="168" fontId="1" fillId="0" borderId="2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2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168" fontId="1" fillId="24" borderId="21" xfId="0" applyNumberFormat="1" applyFont="1" applyFill="1" applyBorder="1" applyAlignment="1">
      <alignment horizontal="center" vertical="center"/>
    </xf>
    <xf numFmtId="14" fontId="39" fillId="0" borderId="22" xfId="0" applyNumberFormat="1" applyFont="1" applyBorder="1" applyAlignment="1">
      <alignment/>
    </xf>
    <xf numFmtId="0" fontId="1" fillId="24" borderId="15" xfId="0" applyFont="1" applyFill="1" applyBorder="1" applyAlignment="1">
      <alignment/>
    </xf>
    <xf numFmtId="0" fontId="5" fillId="0" borderId="13" xfId="0" applyFont="1" applyBorder="1" applyAlignment="1">
      <alignment vertical="center"/>
    </xf>
    <xf numFmtId="14" fontId="1" fillId="25" borderId="11" xfId="0" applyNumberFormat="1" applyFont="1" applyFill="1" applyBorder="1" applyAlignment="1">
      <alignment vertical="center" wrapText="1"/>
    </xf>
    <xf numFmtId="0" fontId="3" fillId="25" borderId="14" xfId="0" applyFont="1" applyFill="1" applyBorder="1" applyAlignment="1">
      <alignment/>
    </xf>
    <xf numFmtId="0" fontId="41" fillId="0" borderId="19" xfId="0" applyFont="1" applyBorder="1" applyAlignment="1">
      <alignment wrapText="1"/>
    </xf>
    <xf numFmtId="14" fontId="39" fillId="0" borderId="11" xfId="0" applyNumberFormat="1" applyFont="1" applyBorder="1" applyAlignment="1">
      <alignment/>
    </xf>
    <xf numFmtId="0" fontId="3" fillId="25" borderId="14" xfId="0" applyFont="1" applyFill="1" applyBorder="1" applyAlignment="1">
      <alignment/>
    </xf>
    <xf numFmtId="0" fontId="3" fillId="25" borderId="11" xfId="0" applyNumberFormat="1" applyFont="1" applyFill="1" applyBorder="1" applyAlignment="1">
      <alignment vertical="center" wrapText="1"/>
    </xf>
    <xf numFmtId="0" fontId="5" fillId="24" borderId="21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1" fillId="0" borderId="12" xfId="0" applyNumberFormat="1" applyFont="1" applyBorder="1" applyAlignment="1">
      <alignment wrapText="1"/>
    </xf>
    <xf numFmtId="14" fontId="1" fillId="0" borderId="14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34" fillId="0" borderId="14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24" borderId="16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vertical="center" wrapText="1"/>
    </xf>
    <xf numFmtId="14" fontId="34" fillId="0" borderId="12" xfId="0" applyNumberFormat="1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14" fontId="1" fillId="0" borderId="24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3" fillId="25" borderId="0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5" fillId="24" borderId="16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17" fontId="1" fillId="25" borderId="11" xfId="0" applyNumberFormat="1" applyFont="1" applyFill="1" applyBorder="1" applyAlignment="1">
      <alignment vertical="center" wrapText="1"/>
    </xf>
    <xf numFmtId="0" fontId="39" fillId="25" borderId="19" xfId="0" applyFont="1" applyFill="1" applyBorder="1" applyAlignment="1">
      <alignment wrapText="1"/>
    </xf>
    <xf numFmtId="0" fontId="39" fillId="25" borderId="19" xfId="0" applyFont="1" applyFill="1" applyBorder="1" applyAlignment="1">
      <alignment/>
    </xf>
    <xf numFmtId="14" fontId="39" fillId="25" borderId="29" xfId="0" applyNumberFormat="1" applyFont="1" applyFill="1" applyBorder="1" applyAlignment="1">
      <alignment/>
    </xf>
    <xf numFmtId="0" fontId="40" fillId="25" borderId="30" xfId="0" applyFont="1" applyFill="1" applyBorder="1" applyAlignment="1">
      <alignment wrapText="1"/>
    </xf>
    <xf numFmtId="0" fontId="39" fillId="25" borderId="30" xfId="0" applyFont="1" applyFill="1" applyBorder="1" applyAlignment="1">
      <alignment wrapText="1"/>
    </xf>
    <xf numFmtId="14" fontId="1" fillId="25" borderId="17" xfId="0" applyNumberFormat="1" applyFont="1" applyFill="1" applyBorder="1" applyAlignment="1">
      <alignment horizontal="center" vertical="center" wrapText="1"/>
    </xf>
    <xf numFmtId="14" fontId="39" fillId="25" borderId="30" xfId="0" applyNumberFormat="1" applyFont="1" applyFill="1" applyBorder="1" applyAlignment="1">
      <alignment wrapText="1"/>
    </xf>
    <xf numFmtId="0" fontId="40" fillId="25" borderId="19" xfId="0" applyFont="1" applyFill="1" applyBorder="1" applyAlignment="1">
      <alignment wrapText="1"/>
    </xf>
    <xf numFmtId="14" fontId="1" fillId="25" borderId="31" xfId="0" applyNumberFormat="1" applyFont="1" applyFill="1" applyBorder="1" applyAlignment="1">
      <alignment horizontal="center" vertical="center" wrapText="1"/>
    </xf>
    <xf numFmtId="14" fontId="39" fillId="25" borderId="22" xfId="0" applyNumberFormat="1" applyFont="1" applyFill="1" applyBorder="1" applyAlignment="1">
      <alignment/>
    </xf>
    <xf numFmtId="0" fontId="1" fillId="25" borderId="12" xfId="0" applyFont="1" applyFill="1" applyBorder="1" applyAlignment="1">
      <alignment vertical="center" wrapText="1"/>
    </xf>
    <xf numFmtId="0" fontId="1" fillId="25" borderId="12" xfId="0" applyFont="1" applyFill="1" applyBorder="1" applyAlignment="1">
      <alignment/>
    </xf>
    <xf numFmtId="0" fontId="0" fillId="25" borderId="14" xfId="0" applyFill="1" applyBorder="1" applyAlignment="1">
      <alignment vertical="center" wrapText="1"/>
    </xf>
    <xf numFmtId="0" fontId="0" fillId="25" borderId="14" xfId="0" applyFill="1" applyBorder="1" applyAlignment="1">
      <alignment/>
    </xf>
    <xf numFmtId="0" fontId="0" fillId="25" borderId="13" xfId="0" applyFill="1" applyBorder="1" applyAlignment="1">
      <alignment vertical="center" wrapText="1"/>
    </xf>
    <xf numFmtId="0" fontId="0" fillId="25" borderId="13" xfId="0" applyFill="1" applyBorder="1" applyAlignment="1">
      <alignment/>
    </xf>
    <xf numFmtId="14" fontId="39" fillId="25" borderId="32" xfId="0" applyNumberFormat="1" applyFont="1" applyFill="1" applyBorder="1" applyAlignment="1">
      <alignment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wrapText="1"/>
    </xf>
    <xf numFmtId="14" fontId="1" fillId="25" borderId="18" xfId="0" applyNumberFormat="1" applyFont="1" applyFill="1" applyBorder="1" applyAlignment="1">
      <alignment wrapText="1"/>
    </xf>
    <xf numFmtId="14" fontId="1" fillId="25" borderId="33" xfId="0" applyNumberFormat="1" applyFont="1" applyFill="1" applyBorder="1" applyAlignment="1">
      <alignment horizontal="center" vertical="center" wrapText="1"/>
    </xf>
    <xf numFmtId="14" fontId="1" fillId="25" borderId="34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 wrapText="1"/>
    </xf>
    <xf numFmtId="0" fontId="9" fillId="25" borderId="12" xfId="0" applyNumberFormat="1" applyFont="1" applyFill="1" applyBorder="1" applyAlignment="1">
      <alignment vertical="center" wrapText="1"/>
    </xf>
    <xf numFmtId="0" fontId="1" fillId="25" borderId="12" xfId="0" applyNumberFormat="1" applyFont="1" applyFill="1" applyBorder="1" applyAlignment="1">
      <alignment vertical="center" wrapText="1"/>
    </xf>
    <xf numFmtId="14" fontId="39" fillId="25" borderId="19" xfId="0" applyNumberFormat="1" applyFont="1" applyFill="1" applyBorder="1" applyAlignment="1">
      <alignment wrapText="1"/>
    </xf>
    <xf numFmtId="0" fontId="1" fillId="25" borderId="13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wrapText="1"/>
    </xf>
    <xf numFmtId="0" fontId="9" fillId="25" borderId="13" xfId="0" applyFont="1" applyFill="1" applyBorder="1" applyAlignment="1">
      <alignment vertical="center" wrapText="1"/>
    </xf>
    <xf numFmtId="0" fontId="0" fillId="25" borderId="13" xfId="0" applyFill="1" applyBorder="1" applyAlignment="1">
      <alignment wrapText="1"/>
    </xf>
    <xf numFmtId="0" fontId="3" fillId="25" borderId="13" xfId="0" applyFont="1" applyFill="1" applyBorder="1" applyAlignment="1">
      <alignment wrapText="1"/>
    </xf>
    <xf numFmtId="0" fontId="9" fillId="25" borderId="0" xfId="0" applyFont="1" applyFill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1" fillId="25" borderId="12" xfId="0" applyNumberFormat="1" applyFont="1" applyFill="1" applyBorder="1" applyAlignment="1">
      <alignment horizontal="center" vertical="center" wrapText="1"/>
    </xf>
    <xf numFmtId="0" fontId="1" fillId="25" borderId="14" xfId="0" applyNumberFormat="1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1" fillId="25" borderId="13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vertical="center" wrapText="1"/>
    </xf>
    <xf numFmtId="0" fontId="0" fillId="25" borderId="13" xfId="0" applyFill="1" applyBorder="1" applyAlignment="1">
      <alignment/>
    </xf>
    <xf numFmtId="0" fontId="31" fillId="25" borderId="11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/>
    </xf>
    <xf numFmtId="14" fontId="3" fillId="25" borderId="11" xfId="0" applyNumberFormat="1" applyFont="1" applyFill="1" applyBorder="1" applyAlignment="1">
      <alignment vertical="center" wrapText="1"/>
    </xf>
    <xf numFmtId="0" fontId="1" fillId="25" borderId="14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/>
    </xf>
    <xf numFmtId="14" fontId="39" fillId="25" borderId="19" xfId="0" applyNumberFormat="1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1" fillId="25" borderId="11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/>
    </xf>
    <xf numFmtId="0" fontId="1" fillId="25" borderId="11" xfId="0" applyFont="1" applyFill="1" applyBorder="1" applyAlignment="1">
      <alignment horizontal="right" vertical="center" wrapText="1"/>
    </xf>
    <xf numFmtId="0" fontId="31" fillId="25" borderId="11" xfId="0" applyFont="1" applyFill="1" applyBorder="1" applyAlignment="1">
      <alignment vertical="center"/>
    </xf>
    <xf numFmtId="168" fontId="1" fillId="25" borderId="11" xfId="0" applyNumberFormat="1" applyFont="1" applyFill="1" applyBorder="1" applyAlignment="1">
      <alignment horizontal="center" vertical="center"/>
    </xf>
    <xf numFmtId="14" fontId="1" fillId="25" borderId="12" xfId="0" applyNumberFormat="1" applyFont="1" applyFill="1" applyBorder="1" applyAlignment="1">
      <alignment vertical="center" wrapText="1"/>
    </xf>
    <xf numFmtId="0" fontId="32" fillId="25" borderId="11" xfId="0" applyFont="1" applyFill="1" applyBorder="1" applyAlignment="1">
      <alignment vertical="center" wrapText="1"/>
    </xf>
    <xf numFmtId="2" fontId="8" fillId="25" borderId="11" xfId="0" applyNumberFormat="1" applyFont="1" applyFill="1" applyBorder="1" applyAlignment="1">
      <alignment vertical="center" wrapText="1"/>
    </xf>
    <xf numFmtId="168" fontId="1" fillId="25" borderId="16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vertical="center"/>
    </xf>
    <xf numFmtId="0" fontId="8" fillId="25" borderId="11" xfId="0" applyFont="1" applyFill="1" applyBorder="1" applyAlignment="1">
      <alignment vertical="center" wrapText="1"/>
    </xf>
    <xf numFmtId="14" fontId="8" fillId="25" borderId="16" xfId="0" applyNumberFormat="1" applyFont="1" applyFill="1" applyBorder="1" applyAlignment="1">
      <alignment wrapText="1"/>
    </xf>
    <xf numFmtId="0" fontId="8" fillId="25" borderId="11" xfId="0" applyFont="1" applyFill="1" applyBorder="1" applyAlignment="1">
      <alignment/>
    </xf>
    <xf numFmtId="14" fontId="8" fillId="25" borderId="16" xfId="0" applyNumberFormat="1" applyFont="1" applyFill="1" applyBorder="1" applyAlignment="1">
      <alignment/>
    </xf>
    <xf numFmtId="0" fontId="1" fillId="25" borderId="12" xfId="0" applyFont="1" applyFill="1" applyBorder="1" applyAlignment="1">
      <alignment vertical="center" wrapText="1"/>
    </xf>
    <xf numFmtId="14" fontId="1" fillId="25" borderId="12" xfId="0" applyNumberFormat="1" applyFont="1" applyFill="1" applyBorder="1" applyAlignment="1">
      <alignment vertical="center" wrapText="1"/>
    </xf>
    <xf numFmtId="0" fontId="8" fillId="25" borderId="11" xfId="0" applyFont="1" applyFill="1" applyBorder="1" applyAlignment="1">
      <alignment wrapText="1"/>
    </xf>
    <xf numFmtId="14" fontId="8" fillId="25" borderId="11" xfId="0" applyNumberFormat="1" applyFont="1" applyFill="1" applyBorder="1" applyAlignment="1">
      <alignment/>
    </xf>
    <xf numFmtId="14" fontId="39" fillId="25" borderId="35" xfId="0" applyNumberFormat="1" applyFont="1" applyFill="1" applyBorder="1" applyAlignment="1">
      <alignment horizontal="center" wrapText="1"/>
    </xf>
    <xf numFmtId="0" fontId="0" fillId="25" borderId="11" xfId="0" applyFill="1" applyBorder="1" applyAlignment="1">
      <alignment/>
    </xf>
    <xf numFmtId="14" fontId="1" fillId="25" borderId="16" xfId="0" applyNumberFormat="1" applyFont="1" applyFill="1" applyBorder="1" applyAlignment="1">
      <alignment vertical="center" wrapText="1"/>
    </xf>
    <xf numFmtId="6" fontId="3" fillId="25" borderId="11" xfId="0" applyNumberFormat="1" applyFont="1" applyFill="1" applyBorder="1" applyAlignment="1">
      <alignment wrapText="1"/>
    </xf>
    <xf numFmtId="14" fontId="1" fillId="25" borderId="11" xfId="0" applyNumberFormat="1" applyFont="1" applyFill="1" applyBorder="1" applyAlignment="1">
      <alignment/>
    </xf>
    <xf numFmtId="0" fontId="9" fillId="25" borderId="11" xfId="0" applyFont="1" applyFill="1" applyBorder="1" applyAlignment="1">
      <alignment wrapText="1"/>
    </xf>
    <xf numFmtId="0" fontId="0" fillId="25" borderId="13" xfId="0" applyFill="1" applyBorder="1" applyAlignment="1">
      <alignment vertical="center" wrapText="1"/>
    </xf>
    <xf numFmtId="0" fontId="9" fillId="25" borderId="13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/>
    </xf>
    <xf numFmtId="14" fontId="1" fillId="25" borderId="11" xfId="0" applyNumberFormat="1" applyFont="1" applyFill="1" applyBorder="1" applyAlignment="1">
      <alignment/>
    </xf>
    <xf numFmtId="0" fontId="1" fillId="25" borderId="12" xfId="0" applyFont="1" applyFill="1" applyBorder="1" applyAlignment="1">
      <alignment wrapText="1"/>
    </xf>
    <xf numFmtId="0" fontId="9" fillId="25" borderId="11" xfId="0" applyFont="1" applyFill="1" applyBorder="1" applyAlignment="1">
      <alignment vertical="justify" wrapText="1"/>
    </xf>
    <xf numFmtId="0" fontId="1" fillId="25" borderId="13" xfId="0" applyFont="1" applyFill="1" applyBorder="1" applyAlignment="1">
      <alignment wrapText="1"/>
    </xf>
    <xf numFmtId="0" fontId="3" fillId="25" borderId="11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5" borderId="23" xfId="0" applyFont="1" applyFill="1" applyBorder="1" applyAlignment="1">
      <alignment wrapText="1"/>
    </xf>
    <xf numFmtId="0" fontId="1" fillId="25" borderId="13" xfId="0" applyFont="1" applyFill="1" applyBorder="1" applyAlignment="1">
      <alignment/>
    </xf>
    <xf numFmtId="14" fontId="1" fillId="25" borderId="12" xfId="0" applyNumberFormat="1" applyFont="1" applyFill="1" applyBorder="1" applyAlignment="1">
      <alignment/>
    </xf>
    <xf numFmtId="0" fontId="40" fillId="25" borderId="36" xfId="0" applyFont="1" applyFill="1" applyBorder="1" applyAlignment="1">
      <alignment wrapText="1"/>
    </xf>
    <xf numFmtId="0" fontId="39" fillId="25" borderId="11" xfId="0" applyFont="1" applyFill="1" applyBorder="1" applyAlignment="1">
      <alignment horizontal="center" vertical="center" wrapText="1"/>
    </xf>
    <xf numFmtId="0" fontId="39" fillId="25" borderId="37" xfId="0" applyFont="1" applyFill="1" applyBorder="1" applyAlignment="1">
      <alignment horizontal="center" vertical="center"/>
    </xf>
    <xf numFmtId="0" fontId="39" fillId="25" borderId="31" xfId="0" applyFont="1" applyFill="1" applyBorder="1" applyAlignment="1">
      <alignment horizontal="center" vertical="center"/>
    </xf>
    <xf numFmtId="0" fontId="39" fillId="25" borderId="27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vertical="center"/>
    </xf>
    <xf numFmtId="0" fontId="37" fillId="25" borderId="11" xfId="0" applyFont="1" applyFill="1" applyBorder="1" applyAlignment="1">
      <alignment vertical="center"/>
    </xf>
    <xf numFmtId="0" fontId="39" fillId="25" borderId="11" xfId="0" applyFont="1" applyFill="1" applyBorder="1" applyAlignment="1">
      <alignment wrapText="1"/>
    </xf>
    <xf numFmtId="0" fontId="39" fillId="25" borderId="11" xfId="0" applyFont="1" applyFill="1" applyBorder="1" applyAlignment="1">
      <alignment/>
    </xf>
    <xf numFmtId="14" fontId="39" fillId="25" borderId="11" xfId="0" applyNumberFormat="1" applyFont="1" applyFill="1" applyBorder="1" applyAlignment="1">
      <alignment/>
    </xf>
    <xf numFmtId="14" fontId="34" fillId="25" borderId="12" xfId="0" applyNumberFormat="1" applyFont="1" applyFill="1" applyBorder="1" applyAlignment="1">
      <alignment/>
    </xf>
    <xf numFmtId="14" fontId="29" fillId="25" borderId="11" xfId="0" applyNumberFormat="1" applyFont="1" applyFill="1" applyBorder="1" applyAlignment="1">
      <alignment vertical="center" wrapText="1"/>
    </xf>
    <xf numFmtId="14" fontId="34" fillId="25" borderId="14" xfId="0" applyNumberFormat="1" applyFont="1" applyFill="1" applyBorder="1" applyAlignment="1">
      <alignment/>
    </xf>
    <xf numFmtId="0" fontId="34" fillId="25" borderId="13" xfId="0" applyFont="1" applyFill="1" applyBorder="1" applyAlignment="1">
      <alignment/>
    </xf>
    <xf numFmtId="0" fontId="34" fillId="25" borderId="11" xfId="0" applyFont="1" applyFill="1" applyBorder="1" applyAlignment="1">
      <alignment wrapText="1"/>
    </xf>
    <xf numFmtId="14" fontId="1" fillId="25" borderId="11" xfId="0" applyNumberFormat="1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vertical="center" wrapText="1"/>
    </xf>
    <xf numFmtId="0" fontId="40" fillId="25" borderId="11" xfId="0" applyFont="1" applyFill="1" applyBorder="1" applyAlignment="1">
      <alignment wrapText="1"/>
    </xf>
    <xf numFmtId="14" fontId="34" fillId="25" borderId="12" xfId="0" applyNumberFormat="1" applyFont="1" applyFill="1" applyBorder="1" applyAlignment="1">
      <alignment wrapText="1"/>
    </xf>
    <xf numFmtId="0" fontId="34" fillId="25" borderId="14" xfId="0" applyFont="1" applyFill="1" applyBorder="1" applyAlignment="1">
      <alignment wrapText="1"/>
    </xf>
    <xf numFmtId="0" fontId="34" fillId="25" borderId="13" xfId="0" applyFont="1" applyFill="1" applyBorder="1" applyAlignment="1">
      <alignment wrapText="1"/>
    </xf>
    <xf numFmtId="0" fontId="33" fillId="25" borderId="11" xfId="0" applyFont="1" applyFill="1" applyBorder="1" applyAlignment="1">
      <alignment vertical="center" wrapText="1"/>
    </xf>
    <xf numFmtId="0" fontId="30" fillId="25" borderId="11" xfId="0" applyFont="1" applyFill="1" applyBorder="1" applyAlignment="1">
      <alignment vertical="center" wrapText="1"/>
    </xf>
    <xf numFmtId="14" fontId="34" fillId="25" borderId="14" xfId="0" applyNumberFormat="1" applyFont="1" applyFill="1" applyBorder="1" applyAlignment="1">
      <alignment wrapText="1"/>
    </xf>
    <xf numFmtId="0" fontId="41" fillId="25" borderId="19" xfId="0" applyFont="1" applyFill="1" applyBorder="1" applyAlignment="1">
      <alignment wrapText="1"/>
    </xf>
    <xf numFmtId="0" fontId="1" fillId="25" borderId="13" xfId="0" applyFont="1" applyFill="1" applyBorder="1" applyAlignment="1">
      <alignment vertical="center" wrapText="1"/>
    </xf>
    <xf numFmtId="14" fontId="34" fillId="25" borderId="13" xfId="0" applyNumberFormat="1" applyFont="1" applyFill="1" applyBorder="1" applyAlignment="1">
      <alignment wrapText="1"/>
    </xf>
    <xf numFmtId="0" fontId="34" fillId="25" borderId="12" xfId="0" applyFont="1" applyFill="1" applyBorder="1" applyAlignment="1">
      <alignment wrapText="1"/>
    </xf>
    <xf numFmtId="14" fontId="39" fillId="25" borderId="38" xfId="0" applyNumberFormat="1" applyFont="1" applyFill="1" applyBorder="1" applyAlignment="1">
      <alignment/>
    </xf>
    <xf numFmtId="0" fontId="34" fillId="25" borderId="11" xfId="0" applyFont="1" applyFill="1" applyBorder="1" applyAlignment="1">
      <alignment/>
    </xf>
    <xf numFmtId="14" fontId="34" fillId="25" borderId="12" xfId="0" applyNumberFormat="1" applyFont="1" applyFill="1" applyBorder="1" applyAlignment="1">
      <alignment vertical="center" wrapText="1"/>
    </xf>
    <xf numFmtId="14" fontId="34" fillId="25" borderId="13" xfId="0" applyNumberFormat="1" applyFont="1" applyFill="1" applyBorder="1" applyAlignment="1">
      <alignment vertical="center" wrapText="1"/>
    </xf>
    <xf numFmtId="0" fontId="42" fillId="25" borderId="19" xfId="0" applyFont="1" applyFill="1" applyBorder="1" applyAlignment="1">
      <alignment wrapText="1"/>
    </xf>
    <xf numFmtId="14" fontId="39" fillId="25" borderId="22" xfId="0" applyNumberFormat="1" applyFont="1" applyFill="1" applyBorder="1" applyAlignment="1">
      <alignment wrapText="1"/>
    </xf>
    <xf numFmtId="0" fontId="3" fillId="25" borderId="11" xfId="0" applyFont="1" applyFill="1" applyBorder="1" applyAlignment="1">
      <alignment horizontal="center"/>
    </xf>
    <xf numFmtId="14" fontId="29" fillId="25" borderId="39" xfId="0" applyNumberFormat="1" applyFont="1" applyFill="1" applyBorder="1" applyAlignment="1">
      <alignment horizontal="center" vertical="center" wrapText="1"/>
    </xf>
    <xf numFmtId="14" fontId="29" fillId="25" borderId="40" xfId="0" applyNumberFormat="1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32" fillId="25" borderId="11" xfId="0" applyNumberFormat="1" applyFont="1" applyFill="1" applyBorder="1" applyAlignment="1">
      <alignment horizontal="center" vertical="center" wrapText="1"/>
    </xf>
    <xf numFmtId="0" fontId="0" fillId="25" borderId="11" xfId="0" applyNumberFormat="1" applyFill="1" applyBorder="1" applyAlignment="1">
      <alignment horizontal="center" vertical="center" wrapText="1"/>
    </xf>
    <xf numFmtId="14" fontId="1" fillId="25" borderId="11" xfId="0" applyNumberFormat="1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/>
    </xf>
    <xf numFmtId="0" fontId="39" fillId="25" borderId="35" xfId="0" applyFont="1" applyFill="1" applyBorder="1" applyAlignment="1">
      <alignment wrapText="1"/>
    </xf>
    <xf numFmtId="14" fontId="39" fillId="25" borderId="35" xfId="0" applyNumberFormat="1" applyFont="1" applyFill="1" applyBorder="1" applyAlignment="1">
      <alignment vertical="center" wrapText="1"/>
    </xf>
    <xf numFmtId="14" fontId="1" fillId="25" borderId="18" xfId="0" applyNumberFormat="1" applyFont="1" applyFill="1" applyBorder="1" applyAlignment="1">
      <alignment horizontal="center" vertical="center" wrapText="1"/>
    </xf>
    <xf numFmtId="14" fontId="1" fillId="25" borderId="23" xfId="0" applyNumberFormat="1" applyFont="1" applyFill="1" applyBorder="1" applyAlignment="1">
      <alignment horizontal="center" vertical="center" wrapText="1"/>
    </xf>
    <xf numFmtId="14" fontId="3" fillId="25" borderId="11" xfId="0" applyNumberFormat="1" applyFont="1" applyFill="1" applyBorder="1" applyAlignment="1">
      <alignment/>
    </xf>
    <xf numFmtId="14" fontId="39" fillId="25" borderId="19" xfId="0" applyNumberFormat="1" applyFont="1" applyFill="1" applyBorder="1" applyAlignment="1">
      <alignment vertical="center" wrapText="1"/>
    </xf>
    <xf numFmtId="0" fontId="0" fillId="25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3">
      <selection activeCell="H25" sqref="H25"/>
    </sheetView>
  </sheetViews>
  <sheetFormatPr defaultColWidth="9.00390625" defaultRowHeight="12.75"/>
  <cols>
    <col min="1" max="1" width="13.875" style="0" customWidth="1"/>
    <col min="2" max="2" width="36.375" style="0" customWidth="1"/>
    <col min="3" max="3" width="31.00390625" style="0" customWidth="1"/>
  </cols>
  <sheetData>
    <row r="1" s="1" customFormat="1" ht="13.5" thickBot="1"/>
    <row r="2" s="1" customFormat="1" ht="16.5" thickBot="1">
      <c r="B2" s="2"/>
    </row>
    <row r="3" s="1" customFormat="1" ht="16.5" thickBot="1">
      <c r="B3" s="2"/>
    </row>
    <row r="4" s="1" customFormat="1" ht="15.75">
      <c r="B4" s="2"/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4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F418" sqref="F418"/>
    </sheetView>
  </sheetViews>
  <sheetFormatPr defaultColWidth="9.00390625" defaultRowHeight="12.75"/>
  <cols>
    <col min="1" max="1" width="7.00390625" style="52" customWidth="1"/>
    <col min="2" max="2" width="29.25390625" style="3" customWidth="1"/>
    <col min="3" max="3" width="9.625" style="116" customWidth="1"/>
    <col min="4" max="4" width="13.25390625" style="36" customWidth="1"/>
    <col min="5" max="5" width="10.125" style="45" customWidth="1"/>
    <col min="6" max="6" width="9.75390625" style="165" customWidth="1"/>
    <col min="7" max="7" width="9.625" style="15" customWidth="1"/>
    <col min="8" max="8" width="30.75390625" style="15" customWidth="1"/>
    <col min="9" max="9" width="8.875" style="151" customWidth="1"/>
    <col min="10" max="10" width="18.625" style="36" customWidth="1"/>
    <col min="11" max="11" width="10.75390625" style="3" customWidth="1"/>
    <col min="12" max="12" width="8.625" style="39" customWidth="1"/>
    <col min="13" max="13" width="9.125" style="128" customWidth="1"/>
    <col min="14" max="16384" width="9.125" style="15" customWidth="1"/>
  </cols>
  <sheetData>
    <row r="1" spans="1:13" ht="81" customHeight="1">
      <c r="A1" s="272" t="s">
        <v>465</v>
      </c>
      <c r="B1" s="273"/>
      <c r="C1" s="273"/>
      <c r="D1" s="273"/>
      <c r="E1" s="39" t="s">
        <v>620</v>
      </c>
      <c r="F1" s="282" t="s">
        <v>621</v>
      </c>
      <c r="G1" s="282"/>
      <c r="H1" s="281" t="s">
        <v>465</v>
      </c>
      <c r="I1" s="281"/>
      <c r="J1" s="281"/>
      <c r="K1" s="28" t="s">
        <v>620</v>
      </c>
      <c r="L1" s="270" t="s">
        <v>621</v>
      </c>
      <c r="M1" s="271"/>
    </row>
    <row r="2" spans="1:13" ht="33.75">
      <c r="A2" s="66" t="s">
        <v>281</v>
      </c>
      <c r="B2" s="47" t="s">
        <v>639</v>
      </c>
      <c r="C2" s="108" t="s">
        <v>642</v>
      </c>
      <c r="D2" s="32" t="s">
        <v>549</v>
      </c>
      <c r="E2" s="67" t="s">
        <v>556</v>
      </c>
      <c r="F2" s="172" t="s">
        <v>345</v>
      </c>
      <c r="G2" s="31" t="s">
        <v>643</v>
      </c>
      <c r="H2" s="8" t="s">
        <v>640</v>
      </c>
      <c r="I2" s="130" t="s">
        <v>642</v>
      </c>
      <c r="J2" s="65" t="s">
        <v>549</v>
      </c>
      <c r="K2" s="31" t="s">
        <v>556</v>
      </c>
      <c r="L2" s="176" t="s">
        <v>643</v>
      </c>
      <c r="M2" s="166" t="s">
        <v>371</v>
      </c>
    </row>
    <row r="3" spans="1:13" s="68" customFormat="1" ht="11.25" customHeight="1">
      <c r="A3" s="52" t="s">
        <v>282</v>
      </c>
      <c r="B3" s="283" t="s">
        <v>573</v>
      </c>
      <c r="C3" s="284"/>
      <c r="D3" s="284"/>
      <c r="E3" s="284"/>
      <c r="F3" s="285"/>
      <c r="G3" s="10"/>
      <c r="H3" s="9" t="s">
        <v>573</v>
      </c>
      <c r="I3" s="10"/>
      <c r="J3" s="76"/>
      <c r="K3" s="190"/>
      <c r="L3" s="178"/>
      <c r="M3" s="49"/>
    </row>
    <row r="4" spans="1:13" s="3" customFormat="1" ht="48" customHeight="1">
      <c r="A4" s="53" t="s">
        <v>282</v>
      </c>
      <c r="B4" s="4" t="s">
        <v>641</v>
      </c>
      <c r="C4" s="4" t="s">
        <v>614</v>
      </c>
      <c r="D4" s="287" t="s">
        <v>357</v>
      </c>
      <c r="E4" s="288">
        <v>2041.36</v>
      </c>
      <c r="F4" s="58" t="s">
        <v>8</v>
      </c>
      <c r="G4" s="296">
        <v>41759</v>
      </c>
      <c r="H4" s="243" t="s">
        <v>647</v>
      </c>
      <c r="I4" s="239" t="s">
        <v>618</v>
      </c>
      <c r="J4" s="77" t="s">
        <v>73</v>
      </c>
      <c r="K4" s="339">
        <v>600</v>
      </c>
      <c r="L4" s="177" t="s">
        <v>259</v>
      </c>
      <c r="M4" s="154" t="s">
        <v>314</v>
      </c>
    </row>
    <row r="5" spans="1:13" ht="48.75" customHeight="1">
      <c r="A5" s="53" t="s">
        <v>282</v>
      </c>
      <c r="B5" s="4" t="s">
        <v>644</v>
      </c>
      <c r="C5" s="4" t="s">
        <v>610</v>
      </c>
      <c r="D5" s="83"/>
      <c r="E5" s="174"/>
      <c r="F5" s="227" t="s">
        <v>8</v>
      </c>
      <c r="G5" s="71"/>
      <c r="H5" s="234"/>
      <c r="I5" s="240"/>
      <c r="J5" s="77" t="s">
        <v>74</v>
      </c>
      <c r="K5" s="339">
        <v>2309.7</v>
      </c>
      <c r="L5" s="177">
        <v>41529</v>
      </c>
      <c r="M5" s="128" t="s">
        <v>314</v>
      </c>
    </row>
    <row r="6" spans="1:13" ht="128.25" customHeight="1">
      <c r="A6" s="53" t="s">
        <v>282</v>
      </c>
      <c r="B6" s="4" t="s">
        <v>645</v>
      </c>
      <c r="C6" s="4" t="s">
        <v>611</v>
      </c>
      <c r="D6" s="287" t="s">
        <v>413</v>
      </c>
      <c r="E6" s="288">
        <v>43752.07</v>
      </c>
      <c r="F6" s="227" t="s">
        <v>8</v>
      </c>
      <c r="G6" s="296">
        <v>41774</v>
      </c>
      <c r="H6" s="58" t="s">
        <v>648</v>
      </c>
      <c r="I6" s="101" t="s">
        <v>618</v>
      </c>
      <c r="J6" s="170" t="s">
        <v>75</v>
      </c>
      <c r="K6" s="191">
        <v>645.81</v>
      </c>
      <c r="L6" s="179"/>
      <c r="M6" s="37"/>
    </row>
    <row r="7" spans="1:13" ht="54.75" customHeight="1">
      <c r="A7" s="53" t="s">
        <v>282</v>
      </c>
      <c r="B7" s="4" t="s">
        <v>646</v>
      </c>
      <c r="C7" s="4" t="s">
        <v>612</v>
      </c>
      <c r="D7" s="287" t="s">
        <v>192</v>
      </c>
      <c r="E7" s="174">
        <v>1414.16</v>
      </c>
      <c r="F7" s="227"/>
      <c r="G7" s="296">
        <v>41577</v>
      </c>
      <c r="H7" s="58" t="s">
        <v>649</v>
      </c>
      <c r="I7" s="101" t="s">
        <v>618</v>
      </c>
      <c r="J7" s="170" t="s">
        <v>76</v>
      </c>
      <c r="K7" s="191">
        <v>674.8</v>
      </c>
      <c r="L7" s="179"/>
      <c r="M7" s="37"/>
    </row>
    <row r="8" spans="1:13" ht="55.5" customHeight="1">
      <c r="A8" s="53" t="s">
        <v>282</v>
      </c>
      <c r="B8" s="4" t="s">
        <v>0</v>
      </c>
      <c r="C8" s="4" t="s">
        <v>610</v>
      </c>
      <c r="D8" s="294" t="s">
        <v>193</v>
      </c>
      <c r="E8" s="174">
        <v>13239</v>
      </c>
      <c r="F8" s="227"/>
      <c r="G8" s="227">
        <v>41547</v>
      </c>
      <c r="H8" s="58" t="s">
        <v>650</v>
      </c>
      <c r="I8" s="101" t="s">
        <v>618</v>
      </c>
      <c r="J8" s="170" t="s">
        <v>77</v>
      </c>
      <c r="K8" s="191"/>
      <c r="L8" s="179"/>
      <c r="M8" s="340" t="s">
        <v>314</v>
      </c>
    </row>
    <row r="9" spans="1:13" ht="40.5" customHeight="1">
      <c r="A9" s="53" t="s">
        <v>282</v>
      </c>
      <c r="B9" s="4"/>
      <c r="C9" s="4"/>
      <c r="D9" s="83"/>
      <c r="E9" s="174"/>
      <c r="F9" s="58"/>
      <c r="G9" s="341"/>
      <c r="H9" s="297" t="s">
        <v>651</v>
      </c>
      <c r="I9" s="342" t="s">
        <v>618</v>
      </c>
      <c r="J9" s="343" t="s">
        <v>552</v>
      </c>
      <c r="K9" s="344">
        <v>1282.4059200000002</v>
      </c>
      <c r="L9" s="345">
        <v>41533</v>
      </c>
      <c r="M9" s="346"/>
    </row>
    <row r="10" spans="1:13" ht="62.25" customHeight="1">
      <c r="A10" s="53" t="s">
        <v>282</v>
      </c>
      <c r="B10" s="4"/>
      <c r="C10" s="4"/>
      <c r="D10" s="83"/>
      <c r="E10" s="174"/>
      <c r="F10" s="58"/>
      <c r="G10" s="341"/>
      <c r="H10" s="331"/>
      <c r="I10" s="299"/>
      <c r="J10" s="83" t="s">
        <v>553</v>
      </c>
      <c r="K10" s="344">
        <v>668.49</v>
      </c>
      <c r="L10" s="345">
        <v>41534</v>
      </c>
      <c r="M10" s="346"/>
    </row>
    <row r="11" spans="1:13" ht="63.75" customHeight="1">
      <c r="A11" s="53" t="s">
        <v>282</v>
      </c>
      <c r="B11" s="4"/>
      <c r="C11" s="4"/>
      <c r="D11" s="83"/>
      <c r="E11" s="174"/>
      <c r="F11" s="58"/>
      <c r="G11" s="341"/>
      <c r="H11" s="331"/>
      <c r="I11" s="299"/>
      <c r="J11" s="83" t="s">
        <v>554</v>
      </c>
      <c r="K11" s="344">
        <v>1075.02</v>
      </c>
      <c r="L11" s="345">
        <v>41535</v>
      </c>
      <c r="M11" s="346"/>
    </row>
    <row r="12" spans="1:13" ht="81.75" customHeight="1">
      <c r="A12" s="53" t="s">
        <v>282</v>
      </c>
      <c r="B12" s="4" t="s">
        <v>1</v>
      </c>
      <c r="C12" s="4" t="s">
        <v>612</v>
      </c>
      <c r="D12" s="83"/>
      <c r="E12" s="174"/>
      <c r="F12" s="58" t="s">
        <v>8</v>
      </c>
      <c r="G12" s="341"/>
      <c r="H12" s="331"/>
      <c r="I12" s="299"/>
      <c r="J12" s="83" t="s">
        <v>78</v>
      </c>
      <c r="K12" s="344">
        <v>714.43</v>
      </c>
      <c r="L12" s="345">
        <v>41535</v>
      </c>
      <c r="M12" s="346"/>
    </row>
    <row r="13" spans="1:13" ht="67.5" customHeight="1">
      <c r="A13" s="53" t="s">
        <v>282</v>
      </c>
      <c r="B13" s="58" t="s">
        <v>3</v>
      </c>
      <c r="C13" s="58" t="s">
        <v>614</v>
      </c>
      <c r="D13" s="83" t="s">
        <v>342</v>
      </c>
      <c r="E13" s="174"/>
      <c r="F13" s="58" t="s">
        <v>315</v>
      </c>
      <c r="G13" s="341" t="s">
        <v>361</v>
      </c>
      <c r="H13" s="301"/>
      <c r="I13" s="301"/>
      <c r="J13" s="343" t="s">
        <v>555</v>
      </c>
      <c r="K13" s="347">
        <v>511.62</v>
      </c>
      <c r="L13" s="345">
        <v>41535</v>
      </c>
      <c r="M13" s="346"/>
    </row>
    <row r="14" spans="1:13" ht="46.5" customHeight="1">
      <c r="A14" s="50" t="s">
        <v>282</v>
      </c>
      <c r="B14" s="4"/>
      <c r="C14" s="4"/>
      <c r="D14" s="32"/>
      <c r="E14" s="40"/>
      <c r="F14" s="4"/>
      <c r="G14" s="29"/>
      <c r="H14" s="4" t="s">
        <v>652</v>
      </c>
      <c r="I14" s="25" t="s">
        <v>618</v>
      </c>
      <c r="J14" s="79"/>
      <c r="K14" s="30"/>
      <c r="L14" s="180"/>
      <c r="M14" s="128" t="s">
        <v>314</v>
      </c>
    </row>
    <row r="15" spans="1:13" ht="77.25" customHeight="1">
      <c r="A15" s="50" t="s">
        <v>282</v>
      </c>
      <c r="B15" s="4"/>
      <c r="C15" s="4"/>
      <c r="D15" s="32"/>
      <c r="E15" s="40"/>
      <c r="F15" s="4"/>
      <c r="G15" s="207"/>
      <c r="H15" s="46" t="s">
        <v>2</v>
      </c>
      <c r="I15" s="54"/>
      <c r="J15" s="79" t="s">
        <v>79</v>
      </c>
      <c r="K15" s="344">
        <v>600</v>
      </c>
      <c r="L15" s="345">
        <v>41519</v>
      </c>
      <c r="M15" s="37"/>
    </row>
    <row r="16" spans="1:13" ht="35.25" customHeight="1">
      <c r="A16" s="50" t="s">
        <v>282</v>
      </c>
      <c r="B16" s="4"/>
      <c r="C16" s="4"/>
      <c r="D16" s="32"/>
      <c r="E16" s="40"/>
      <c r="F16" s="4"/>
      <c r="G16" s="207"/>
      <c r="H16" s="46"/>
      <c r="I16" s="54"/>
      <c r="J16" s="79" t="s">
        <v>550</v>
      </c>
      <c r="K16" s="344">
        <v>256</v>
      </c>
      <c r="L16" s="345">
        <v>41519</v>
      </c>
      <c r="M16" s="37"/>
    </row>
    <row r="17" spans="1:13" ht="24.75" customHeight="1">
      <c r="A17" s="50" t="s">
        <v>282</v>
      </c>
      <c r="B17" s="4"/>
      <c r="C17" s="4"/>
      <c r="D17" s="32"/>
      <c r="E17" s="40"/>
      <c r="F17" s="4"/>
      <c r="G17" s="207"/>
      <c r="H17" s="46"/>
      <c r="I17" s="54"/>
      <c r="J17" s="79" t="s">
        <v>80</v>
      </c>
      <c r="K17" s="344">
        <v>1280</v>
      </c>
      <c r="L17" s="348" t="s">
        <v>260</v>
      </c>
      <c r="M17" s="37"/>
    </row>
    <row r="18" spans="1:13" ht="29.25" customHeight="1">
      <c r="A18" s="50"/>
      <c r="B18" s="4"/>
      <c r="C18" s="4"/>
      <c r="D18" s="32"/>
      <c r="E18" s="40"/>
      <c r="F18" s="4"/>
      <c r="G18" s="208"/>
      <c r="H18" s="86"/>
      <c r="I18" s="54" t="s">
        <v>618</v>
      </c>
      <c r="J18" s="79" t="s">
        <v>81</v>
      </c>
      <c r="K18" s="349">
        <v>230.97</v>
      </c>
      <c r="L18" s="350">
        <v>41519</v>
      </c>
      <c r="M18" s="37"/>
    </row>
    <row r="19" spans="1:13" s="69" customFormat="1" ht="15" customHeight="1">
      <c r="A19" s="49" t="s">
        <v>282</v>
      </c>
      <c r="B19" s="256" t="s">
        <v>574</v>
      </c>
      <c r="C19" s="237"/>
      <c r="D19" s="237"/>
      <c r="E19" s="237"/>
      <c r="F19" s="238"/>
      <c r="G19" s="223"/>
      <c r="H19" s="233" t="s">
        <v>343</v>
      </c>
      <c r="I19" s="262"/>
      <c r="J19" s="262"/>
      <c r="K19" s="262"/>
      <c r="L19" s="263"/>
      <c r="M19" s="49"/>
    </row>
    <row r="20" spans="1:13" s="3" customFormat="1" ht="35.25" customHeight="1">
      <c r="A20" s="47" t="s">
        <v>282</v>
      </c>
      <c r="B20" s="4" t="s">
        <v>641</v>
      </c>
      <c r="C20" s="4" t="s">
        <v>614</v>
      </c>
      <c r="D20" s="294" t="s">
        <v>344</v>
      </c>
      <c r="E20" s="288">
        <v>2998.24</v>
      </c>
      <c r="F20" s="58" t="s">
        <v>9</v>
      </c>
      <c r="G20" s="296">
        <v>41780</v>
      </c>
      <c r="H20" s="351" t="s">
        <v>649</v>
      </c>
      <c r="I20" s="352" t="s">
        <v>618</v>
      </c>
      <c r="J20" s="83"/>
      <c r="K20" s="353"/>
      <c r="L20" s="348"/>
      <c r="M20" s="154" t="s">
        <v>568</v>
      </c>
    </row>
    <row r="21" spans="1:13" ht="72.75" customHeight="1">
      <c r="A21" s="53" t="s">
        <v>282</v>
      </c>
      <c r="B21" s="4" t="s">
        <v>4</v>
      </c>
      <c r="C21" s="4" t="s">
        <v>610</v>
      </c>
      <c r="D21" s="83"/>
      <c r="E21" s="174"/>
      <c r="F21" s="58" t="s">
        <v>9</v>
      </c>
      <c r="G21" s="354"/>
      <c r="H21" s="58"/>
      <c r="I21" s="227"/>
      <c r="J21" s="83"/>
      <c r="K21" s="353"/>
      <c r="L21" s="348"/>
      <c r="M21" s="37"/>
    </row>
    <row r="22" spans="1:13" ht="53.25" customHeight="1">
      <c r="A22" s="53" t="s">
        <v>282</v>
      </c>
      <c r="B22" s="4" t="s">
        <v>5</v>
      </c>
      <c r="C22" s="4">
        <v>2014</v>
      </c>
      <c r="D22" s="287" t="s">
        <v>424</v>
      </c>
      <c r="E22" s="287">
        <v>6157</v>
      </c>
      <c r="F22" s="58" t="s">
        <v>9</v>
      </c>
      <c r="G22" s="355">
        <v>41075</v>
      </c>
      <c r="H22" s="58"/>
      <c r="I22" s="227"/>
      <c r="J22" s="83"/>
      <c r="K22" s="353"/>
      <c r="L22" s="348"/>
      <c r="M22" s="37"/>
    </row>
    <row r="23" spans="1:13" ht="72" customHeight="1">
      <c r="A23" s="53" t="s">
        <v>282</v>
      </c>
      <c r="B23" s="4" t="s">
        <v>6</v>
      </c>
      <c r="C23" s="23">
        <v>41639</v>
      </c>
      <c r="D23" s="294" t="s">
        <v>194</v>
      </c>
      <c r="E23" s="174">
        <v>1679.64</v>
      </c>
      <c r="F23" s="286"/>
      <c r="G23" s="227">
        <v>41577</v>
      </c>
      <c r="H23" s="356"/>
      <c r="I23" s="304"/>
      <c r="J23" s="85"/>
      <c r="K23" s="192"/>
      <c r="L23" s="181"/>
      <c r="M23" s="37"/>
    </row>
    <row r="24" spans="1:12" ht="58.5" customHeight="1">
      <c r="A24" s="53" t="s">
        <v>282</v>
      </c>
      <c r="B24" s="4" t="s">
        <v>7</v>
      </c>
      <c r="C24" s="23">
        <v>41578</v>
      </c>
      <c r="D24" s="287" t="s">
        <v>346</v>
      </c>
      <c r="E24" s="288">
        <v>678.94</v>
      </c>
      <c r="F24" s="58" t="s">
        <v>9</v>
      </c>
      <c r="G24" s="296">
        <v>41872</v>
      </c>
      <c r="H24" s="58" t="s">
        <v>651</v>
      </c>
      <c r="I24" s="58"/>
      <c r="J24" s="83" t="s">
        <v>261</v>
      </c>
      <c r="K24" s="60">
        <v>691</v>
      </c>
      <c r="L24" s="357">
        <v>41548</v>
      </c>
    </row>
    <row r="25" spans="1:13" ht="67.5" customHeight="1">
      <c r="A25" s="53" t="s">
        <v>282</v>
      </c>
      <c r="B25" s="4" t="s">
        <v>12</v>
      </c>
      <c r="C25" s="23">
        <v>41578</v>
      </c>
      <c r="D25" s="153"/>
      <c r="E25" s="174"/>
      <c r="F25" s="58" t="s">
        <v>9</v>
      </c>
      <c r="G25" s="27"/>
      <c r="H25" s="58" t="s">
        <v>647</v>
      </c>
      <c r="I25" s="59"/>
      <c r="J25" s="88"/>
      <c r="K25" s="191"/>
      <c r="L25" s="179"/>
      <c r="M25" s="128" t="s">
        <v>568</v>
      </c>
    </row>
    <row r="26" spans="1:13" ht="96.75" customHeight="1">
      <c r="A26" s="53" t="s">
        <v>282</v>
      </c>
      <c r="B26" s="58" t="s">
        <v>13</v>
      </c>
      <c r="C26" s="227">
        <v>41664</v>
      </c>
      <c r="D26" s="153"/>
      <c r="E26" s="174"/>
      <c r="F26" s="58" t="s">
        <v>9</v>
      </c>
      <c r="G26" s="27"/>
      <c r="H26" s="83" t="s">
        <v>648</v>
      </c>
      <c r="I26" s="59"/>
      <c r="J26" s="88" t="s">
        <v>82</v>
      </c>
      <c r="K26" s="191">
        <v>645.81</v>
      </c>
      <c r="L26" s="198">
        <v>41548</v>
      </c>
      <c r="M26" s="37"/>
    </row>
    <row r="27" spans="1:13" ht="88.5" customHeight="1">
      <c r="A27" s="53" t="s">
        <v>282</v>
      </c>
      <c r="B27" s="58" t="s">
        <v>15</v>
      </c>
      <c r="C27" s="227">
        <v>41664</v>
      </c>
      <c r="D27" s="153"/>
      <c r="E27" s="174"/>
      <c r="F27" s="58" t="s">
        <v>9</v>
      </c>
      <c r="G27" s="27"/>
      <c r="H27" s="58" t="s">
        <v>652</v>
      </c>
      <c r="I27" s="59"/>
      <c r="J27" s="88"/>
      <c r="K27" s="191"/>
      <c r="L27" s="179"/>
      <c r="M27" s="128" t="s">
        <v>568</v>
      </c>
    </row>
    <row r="28" spans="1:13" ht="82.5" customHeight="1">
      <c r="A28" s="53" t="s">
        <v>282</v>
      </c>
      <c r="B28" s="58" t="s">
        <v>3</v>
      </c>
      <c r="C28" s="227" t="s">
        <v>616</v>
      </c>
      <c r="D28" s="153" t="s">
        <v>341</v>
      </c>
      <c r="E28" s="174"/>
      <c r="F28" s="58" t="s">
        <v>340</v>
      </c>
      <c r="G28" s="27" t="s">
        <v>348</v>
      </c>
      <c r="H28" s="4" t="s">
        <v>14</v>
      </c>
      <c r="I28" s="6"/>
      <c r="J28" s="80"/>
      <c r="K28" s="20"/>
      <c r="L28" s="182"/>
      <c r="M28" s="128" t="s">
        <v>568</v>
      </c>
    </row>
    <row r="29" spans="1:13" ht="13.5" customHeight="1">
      <c r="A29" s="52" t="s">
        <v>282</v>
      </c>
      <c r="B29" s="256" t="s">
        <v>575</v>
      </c>
      <c r="C29" s="237"/>
      <c r="D29" s="237"/>
      <c r="E29" s="237"/>
      <c r="F29" s="238"/>
      <c r="G29" s="212"/>
      <c r="H29" s="256" t="s">
        <v>347</v>
      </c>
      <c r="I29" s="257"/>
      <c r="J29" s="257"/>
      <c r="K29" s="257"/>
      <c r="L29" s="257"/>
      <c r="M29" s="258"/>
    </row>
    <row r="30" spans="1:13" ht="45" customHeight="1">
      <c r="A30" s="52" t="s">
        <v>282</v>
      </c>
      <c r="B30" s="4" t="s">
        <v>641</v>
      </c>
      <c r="C30" s="23" t="s">
        <v>616</v>
      </c>
      <c r="D30" s="287" t="s">
        <v>344</v>
      </c>
      <c r="E30" s="288">
        <v>1998.82</v>
      </c>
      <c r="F30" s="58" t="s">
        <v>9</v>
      </c>
      <c r="G30" s="296">
        <v>41780</v>
      </c>
      <c r="H30" s="58" t="s">
        <v>649</v>
      </c>
      <c r="I30" s="59" t="s">
        <v>610</v>
      </c>
      <c r="J30" s="170" t="s">
        <v>77</v>
      </c>
      <c r="K30" s="191"/>
      <c r="L30" s="179"/>
      <c r="M30" s="128" t="s">
        <v>568</v>
      </c>
    </row>
    <row r="31" spans="1:13" ht="62.25" customHeight="1">
      <c r="A31" s="52" t="s">
        <v>282</v>
      </c>
      <c r="B31" s="4" t="s">
        <v>4</v>
      </c>
      <c r="C31" s="23">
        <v>41578</v>
      </c>
      <c r="D31" s="153"/>
      <c r="E31" s="174"/>
      <c r="F31" s="58" t="s">
        <v>9</v>
      </c>
      <c r="G31" s="27"/>
      <c r="H31" s="297" t="s">
        <v>651</v>
      </c>
      <c r="I31" s="59"/>
      <c r="J31" s="170" t="s">
        <v>83</v>
      </c>
      <c r="K31" s="191">
        <v>3276</v>
      </c>
      <c r="L31" s="198">
        <v>41519</v>
      </c>
      <c r="M31" s="37"/>
    </row>
    <row r="32" spans="1:13" ht="45" customHeight="1">
      <c r="A32" s="52" t="s">
        <v>282</v>
      </c>
      <c r="B32" s="4" t="s">
        <v>16</v>
      </c>
      <c r="C32" s="23">
        <v>41578</v>
      </c>
      <c r="D32" s="294"/>
      <c r="E32" s="174"/>
      <c r="F32" s="58" t="s">
        <v>9</v>
      </c>
      <c r="G32" s="222"/>
      <c r="H32" s="301"/>
      <c r="I32" s="59"/>
      <c r="J32" s="83" t="s">
        <v>84</v>
      </c>
      <c r="K32" s="191">
        <v>1879</v>
      </c>
      <c r="L32" s="198">
        <v>41500</v>
      </c>
      <c r="M32" s="37"/>
    </row>
    <row r="33" spans="1:13" ht="66" customHeight="1">
      <c r="A33" s="52" t="s">
        <v>282</v>
      </c>
      <c r="B33" s="4" t="s">
        <v>17</v>
      </c>
      <c r="C33" s="23">
        <v>41593</v>
      </c>
      <c r="D33" s="33"/>
      <c r="E33" s="40"/>
      <c r="F33" s="4" t="s">
        <v>9</v>
      </c>
      <c r="G33" s="27"/>
      <c r="H33" s="4" t="s">
        <v>647</v>
      </c>
      <c r="I33" s="87"/>
      <c r="J33" s="88"/>
      <c r="K33" s="191"/>
      <c r="L33" s="179"/>
      <c r="M33" s="128" t="s">
        <v>568</v>
      </c>
    </row>
    <row r="34" spans="1:13" ht="123" customHeight="1">
      <c r="A34" s="52" t="s">
        <v>282</v>
      </c>
      <c r="B34" s="4" t="s">
        <v>18</v>
      </c>
      <c r="C34" s="23">
        <v>41578</v>
      </c>
      <c r="D34" s="33"/>
      <c r="E34" s="40"/>
      <c r="F34" s="4" t="s">
        <v>9</v>
      </c>
      <c r="G34" s="12"/>
      <c r="H34" s="4" t="s">
        <v>648</v>
      </c>
      <c r="I34" s="6"/>
      <c r="J34" s="88" t="s">
        <v>82</v>
      </c>
      <c r="K34" s="191">
        <v>979</v>
      </c>
      <c r="L34" s="198">
        <v>41500</v>
      </c>
      <c r="M34" s="37"/>
    </row>
    <row r="35" spans="1:13" ht="45" customHeight="1">
      <c r="A35" s="52" t="s">
        <v>282</v>
      </c>
      <c r="B35" s="4" t="s">
        <v>19</v>
      </c>
      <c r="C35" s="4">
        <v>2014</v>
      </c>
      <c r="D35" s="83"/>
      <c r="E35" s="174"/>
      <c r="F35" s="4" t="s">
        <v>9</v>
      </c>
      <c r="G35" s="12"/>
      <c r="H35" s="243" t="s">
        <v>14</v>
      </c>
      <c r="I35" s="254"/>
      <c r="J35" s="88" t="s">
        <v>85</v>
      </c>
      <c r="K35" s="191">
        <v>634</v>
      </c>
      <c r="L35" s="198">
        <v>41612</v>
      </c>
      <c r="M35" s="37"/>
    </row>
    <row r="36" spans="1:13" ht="57.75" customHeight="1">
      <c r="A36" s="52" t="s">
        <v>282</v>
      </c>
      <c r="B36" s="4" t="s">
        <v>20</v>
      </c>
      <c r="C36" s="23">
        <v>41664</v>
      </c>
      <c r="D36" s="33"/>
      <c r="E36" s="40"/>
      <c r="F36" s="4" t="s">
        <v>9</v>
      </c>
      <c r="G36" s="12"/>
      <c r="H36" s="235"/>
      <c r="I36" s="255"/>
      <c r="J36" s="83" t="s">
        <v>262</v>
      </c>
      <c r="K36" s="191">
        <f>263+512</f>
        <v>775</v>
      </c>
      <c r="L36" s="198">
        <v>41612</v>
      </c>
      <c r="M36" s="37"/>
    </row>
    <row r="37" spans="1:13" ht="63" customHeight="1">
      <c r="A37" s="52" t="s">
        <v>282</v>
      </c>
      <c r="B37" s="58" t="s">
        <v>3</v>
      </c>
      <c r="C37" s="227" t="s">
        <v>616</v>
      </c>
      <c r="D37" s="153" t="s">
        <v>474</v>
      </c>
      <c r="E37" s="174"/>
      <c r="F37" s="58" t="s">
        <v>9</v>
      </c>
      <c r="G37" s="27" t="s">
        <v>348</v>
      </c>
      <c r="H37" s="4"/>
      <c r="I37" s="6"/>
      <c r="J37" s="80"/>
      <c r="K37" s="20"/>
      <c r="L37" s="182"/>
      <c r="M37" s="37"/>
    </row>
    <row r="38" spans="1:13" s="72" customFormat="1" ht="15" customHeight="1">
      <c r="A38" s="71" t="s">
        <v>282</v>
      </c>
      <c r="B38" s="256" t="s">
        <v>576</v>
      </c>
      <c r="C38" s="237"/>
      <c r="D38" s="237"/>
      <c r="E38" s="237"/>
      <c r="F38" s="238"/>
      <c r="G38" s="212"/>
      <c r="H38" s="256" t="s">
        <v>349</v>
      </c>
      <c r="I38" s="257"/>
      <c r="J38" s="257"/>
      <c r="K38" s="257"/>
      <c r="L38" s="257"/>
      <c r="M38" s="258"/>
    </row>
    <row r="39" spans="1:13" ht="43.5" customHeight="1">
      <c r="A39" s="52" t="s">
        <v>282</v>
      </c>
      <c r="B39" s="4" t="s">
        <v>641</v>
      </c>
      <c r="C39" s="23" t="s">
        <v>616</v>
      </c>
      <c r="D39" s="205" t="s">
        <v>344</v>
      </c>
      <c r="E39" s="206">
        <v>2998.24</v>
      </c>
      <c r="F39" s="4" t="s">
        <v>9</v>
      </c>
      <c r="G39" s="224">
        <v>41780</v>
      </c>
      <c r="H39" s="46" t="s">
        <v>649</v>
      </c>
      <c r="I39" s="6" t="s">
        <v>610</v>
      </c>
      <c r="J39" s="78" t="s">
        <v>77</v>
      </c>
      <c r="K39" s="20"/>
      <c r="L39" s="182"/>
      <c r="M39" s="128" t="s">
        <v>568</v>
      </c>
    </row>
    <row r="40" spans="1:13" ht="55.5" customHeight="1">
      <c r="A40" s="52" t="s">
        <v>282</v>
      </c>
      <c r="B40" s="4" t="s">
        <v>4</v>
      </c>
      <c r="C40" s="23">
        <v>41578</v>
      </c>
      <c r="D40" s="33"/>
      <c r="E40" s="40"/>
      <c r="F40" s="4" t="s">
        <v>9</v>
      </c>
      <c r="G40" s="12"/>
      <c r="H40" s="4" t="s">
        <v>651</v>
      </c>
      <c r="I40" s="6"/>
      <c r="J40" s="80"/>
      <c r="K40" s="194"/>
      <c r="L40" s="182"/>
      <c r="M40" s="128" t="s">
        <v>568</v>
      </c>
    </row>
    <row r="41" spans="1:13" ht="66.75" customHeight="1">
      <c r="A41" s="52" t="s">
        <v>282</v>
      </c>
      <c r="B41" s="4" t="s">
        <v>16</v>
      </c>
      <c r="C41" s="23">
        <v>41578</v>
      </c>
      <c r="D41" s="205"/>
      <c r="E41" s="40"/>
      <c r="F41" s="4" t="s">
        <v>9</v>
      </c>
      <c r="G41" s="12"/>
      <c r="H41" s="4" t="s">
        <v>647</v>
      </c>
      <c r="I41" s="6"/>
      <c r="J41" s="80"/>
      <c r="K41" s="20"/>
      <c r="L41" s="182"/>
      <c r="M41" s="128" t="s">
        <v>568</v>
      </c>
    </row>
    <row r="42" spans="1:13" ht="103.5" customHeight="1">
      <c r="A42" s="52" t="s">
        <v>282</v>
      </c>
      <c r="B42" s="4" t="s">
        <v>17</v>
      </c>
      <c r="C42" s="23">
        <v>41593</v>
      </c>
      <c r="D42" s="33"/>
      <c r="E42" s="40"/>
      <c r="F42" s="4" t="s">
        <v>9</v>
      </c>
      <c r="G42" s="12"/>
      <c r="H42" s="32" t="s">
        <v>648</v>
      </c>
      <c r="I42" s="6"/>
      <c r="J42" s="88" t="s">
        <v>82</v>
      </c>
      <c r="K42" s="191">
        <v>2937</v>
      </c>
      <c r="L42" s="198">
        <v>41612</v>
      </c>
      <c r="M42" s="37"/>
    </row>
    <row r="43" spans="1:13" ht="33.75" customHeight="1">
      <c r="A43" s="52" t="s">
        <v>282</v>
      </c>
      <c r="B43" s="4" t="s">
        <v>18</v>
      </c>
      <c r="C43" s="23">
        <v>41578</v>
      </c>
      <c r="D43" s="153"/>
      <c r="E43" s="174"/>
      <c r="F43" s="4" t="s">
        <v>9</v>
      </c>
      <c r="G43" s="221"/>
      <c r="H43" s="243" t="s">
        <v>14</v>
      </c>
      <c r="I43" s="87"/>
      <c r="J43" s="83" t="s">
        <v>86</v>
      </c>
      <c r="K43" s="191">
        <v>1804</v>
      </c>
      <c r="L43" s="198">
        <v>41612</v>
      </c>
      <c r="M43" s="37"/>
    </row>
    <row r="44" spans="1:13" ht="47.25" customHeight="1">
      <c r="A44" s="52" t="s">
        <v>282</v>
      </c>
      <c r="B44" s="4" t="s">
        <v>5</v>
      </c>
      <c r="C44" s="4">
        <v>2014</v>
      </c>
      <c r="D44" s="83"/>
      <c r="E44" s="174"/>
      <c r="F44" s="4" t="s">
        <v>9</v>
      </c>
      <c r="G44" s="12"/>
      <c r="H44" s="234"/>
      <c r="I44" s="6"/>
      <c r="J44" s="88" t="s">
        <v>87</v>
      </c>
      <c r="K44" s="315">
        <v>743</v>
      </c>
      <c r="L44" s="198">
        <v>41612</v>
      </c>
      <c r="M44" s="37"/>
    </row>
    <row r="45" spans="1:13" ht="66" customHeight="1">
      <c r="A45" s="52" t="s">
        <v>282</v>
      </c>
      <c r="B45" s="4" t="s">
        <v>20</v>
      </c>
      <c r="C45" s="23">
        <v>41639</v>
      </c>
      <c r="D45" s="33"/>
      <c r="E45" s="40"/>
      <c r="F45" s="4" t="s">
        <v>9</v>
      </c>
      <c r="G45" s="12"/>
      <c r="H45" s="259"/>
      <c r="I45" s="6"/>
      <c r="J45" s="88" t="s">
        <v>81</v>
      </c>
      <c r="K45" s="318"/>
      <c r="L45" s="198">
        <v>41612</v>
      </c>
      <c r="M45" s="37"/>
    </row>
    <row r="46" spans="1:13" ht="60.75" customHeight="1">
      <c r="A46" s="52" t="s">
        <v>282</v>
      </c>
      <c r="B46" s="58" t="s">
        <v>3</v>
      </c>
      <c r="C46" s="227" t="s">
        <v>616</v>
      </c>
      <c r="D46" s="153" t="s">
        <v>474</v>
      </c>
      <c r="E46" s="174"/>
      <c r="F46" s="58" t="s">
        <v>47</v>
      </c>
      <c r="G46" s="222" t="s">
        <v>348</v>
      </c>
      <c r="H46" s="244"/>
      <c r="I46" s="6"/>
      <c r="J46" s="83" t="s">
        <v>88</v>
      </c>
      <c r="K46" s="358">
        <v>9935</v>
      </c>
      <c r="L46" s="198">
        <v>41542</v>
      </c>
      <c r="M46" s="37"/>
    </row>
    <row r="47" spans="1:13" ht="13.5" customHeight="1">
      <c r="A47" s="52" t="s">
        <v>282</v>
      </c>
      <c r="B47" s="256" t="s">
        <v>577</v>
      </c>
      <c r="C47" s="237"/>
      <c r="D47" s="237"/>
      <c r="E47" s="237"/>
      <c r="F47" s="238"/>
      <c r="G47" s="212"/>
      <c r="H47" s="256" t="s">
        <v>350</v>
      </c>
      <c r="I47" s="257"/>
      <c r="J47" s="257"/>
      <c r="K47" s="257"/>
      <c r="L47" s="257"/>
      <c r="M47" s="258"/>
    </row>
    <row r="48" spans="1:13" ht="44.25" customHeight="1">
      <c r="A48" s="52" t="s">
        <v>282</v>
      </c>
      <c r="B48" s="4" t="s">
        <v>641</v>
      </c>
      <c r="C48" s="23" t="s">
        <v>616</v>
      </c>
      <c r="D48" s="287" t="s">
        <v>344</v>
      </c>
      <c r="E48" s="288">
        <v>67013.05</v>
      </c>
      <c r="F48" s="58" t="s">
        <v>10</v>
      </c>
      <c r="G48" s="296">
        <v>41876</v>
      </c>
      <c r="H48" s="4" t="s">
        <v>649</v>
      </c>
      <c r="I48" s="7">
        <v>41578</v>
      </c>
      <c r="J48" s="78" t="s">
        <v>77</v>
      </c>
      <c r="K48" s="20"/>
      <c r="L48" s="182"/>
      <c r="M48" s="128" t="s">
        <v>567</v>
      </c>
    </row>
    <row r="49" spans="1:13" ht="58.5" customHeight="1">
      <c r="A49" s="52" t="s">
        <v>282</v>
      </c>
      <c r="B49" s="4" t="s">
        <v>4</v>
      </c>
      <c r="C49" s="23">
        <v>41578</v>
      </c>
      <c r="D49" s="153"/>
      <c r="E49" s="174"/>
      <c r="F49" s="58" t="s">
        <v>10</v>
      </c>
      <c r="G49" s="221"/>
      <c r="H49" s="243" t="s">
        <v>651</v>
      </c>
      <c r="I49" s="57"/>
      <c r="J49" s="170" t="s">
        <v>89</v>
      </c>
      <c r="K49" s="191">
        <v>2583</v>
      </c>
      <c r="L49" s="199">
        <v>41500</v>
      </c>
      <c r="M49" s="37"/>
    </row>
    <row r="50" spans="1:13" ht="53.25" customHeight="1">
      <c r="A50" s="52" t="s">
        <v>282</v>
      </c>
      <c r="B50" s="4" t="s">
        <v>16</v>
      </c>
      <c r="C50" s="23">
        <v>41578</v>
      </c>
      <c r="D50" s="205"/>
      <c r="E50" s="40"/>
      <c r="F50" s="4" t="s">
        <v>10</v>
      </c>
      <c r="G50" s="12"/>
      <c r="H50" s="234"/>
      <c r="I50" s="57"/>
      <c r="J50" s="170" t="s">
        <v>90</v>
      </c>
      <c r="K50" s="191">
        <v>1132</v>
      </c>
      <c r="L50" s="199">
        <v>41500</v>
      </c>
      <c r="M50" s="37"/>
    </row>
    <row r="51" spans="1:13" ht="54" customHeight="1">
      <c r="A51" s="52" t="s">
        <v>282</v>
      </c>
      <c r="B51" s="4" t="s">
        <v>17</v>
      </c>
      <c r="C51" s="23">
        <v>41593</v>
      </c>
      <c r="D51" s="33"/>
      <c r="E51" s="40"/>
      <c r="F51" s="4" t="s">
        <v>10</v>
      </c>
      <c r="G51" s="12"/>
      <c r="H51" s="234"/>
      <c r="I51" s="56"/>
      <c r="J51" s="170" t="s">
        <v>91</v>
      </c>
      <c r="K51" s="191">
        <v>953</v>
      </c>
      <c r="L51" s="199">
        <v>41519</v>
      </c>
      <c r="M51" s="37"/>
    </row>
    <row r="52" spans="1:13" ht="34.5" customHeight="1">
      <c r="A52" s="52" t="s">
        <v>282</v>
      </c>
      <c r="B52" s="4" t="s">
        <v>18</v>
      </c>
      <c r="C52" s="23">
        <v>41578</v>
      </c>
      <c r="D52" s="33"/>
      <c r="E52" s="40"/>
      <c r="F52" s="4" t="s">
        <v>10</v>
      </c>
      <c r="G52" s="222"/>
      <c r="H52" s="244"/>
      <c r="I52" s="60"/>
      <c r="J52" s="83" t="s">
        <v>92</v>
      </c>
      <c r="K52" s="191">
        <v>716</v>
      </c>
      <c r="L52" s="198">
        <v>41519</v>
      </c>
      <c r="M52" s="37"/>
    </row>
    <row r="53" spans="1:13" ht="68.25" customHeight="1">
      <c r="A53" s="52" t="s">
        <v>282</v>
      </c>
      <c r="B53" s="4" t="s">
        <v>5</v>
      </c>
      <c r="C53" s="4">
        <v>2014</v>
      </c>
      <c r="D53" s="287" t="s">
        <v>351</v>
      </c>
      <c r="E53" s="288">
        <v>67013.05</v>
      </c>
      <c r="F53" s="58" t="s">
        <v>10</v>
      </c>
      <c r="G53" s="296">
        <v>41876</v>
      </c>
      <c r="H53" s="4" t="s">
        <v>647</v>
      </c>
      <c r="I53" s="7"/>
      <c r="J53" s="78"/>
      <c r="K53" s="20"/>
      <c r="L53" s="182"/>
      <c r="M53" s="128" t="s">
        <v>567</v>
      </c>
    </row>
    <row r="54" spans="1:13" ht="102" customHeight="1">
      <c r="A54" s="52" t="s">
        <v>282</v>
      </c>
      <c r="B54" s="4" t="s">
        <v>21</v>
      </c>
      <c r="C54" s="23">
        <v>41664</v>
      </c>
      <c r="D54" s="33"/>
      <c r="E54" s="40"/>
      <c r="F54" s="4" t="s">
        <v>10</v>
      </c>
      <c r="G54" s="12"/>
      <c r="H54" s="32" t="s">
        <v>648</v>
      </c>
      <c r="I54" s="90"/>
      <c r="J54" s="88" t="s">
        <v>82</v>
      </c>
      <c r="K54" s="191">
        <v>1958</v>
      </c>
      <c r="L54" s="198">
        <v>41561</v>
      </c>
      <c r="M54" s="37"/>
    </row>
    <row r="55" spans="1:13" ht="84.75" customHeight="1">
      <c r="A55" s="52" t="s">
        <v>282</v>
      </c>
      <c r="B55" s="58" t="s">
        <v>3</v>
      </c>
      <c r="C55" s="227" t="s">
        <v>616</v>
      </c>
      <c r="D55" s="153" t="s">
        <v>474</v>
      </c>
      <c r="E55" s="174"/>
      <c r="F55" s="58" t="s">
        <v>10</v>
      </c>
      <c r="G55" s="221" t="s">
        <v>352</v>
      </c>
      <c r="H55" s="297" t="s">
        <v>14</v>
      </c>
      <c r="I55" s="359"/>
      <c r="J55" s="88" t="s">
        <v>85</v>
      </c>
      <c r="K55" s="191">
        <v>1268</v>
      </c>
      <c r="L55" s="198">
        <v>41561</v>
      </c>
      <c r="M55" s="37"/>
    </row>
    <row r="56" spans="2:13" ht="44.25" customHeight="1">
      <c r="B56" s="309"/>
      <c r="C56" s="227"/>
      <c r="D56" s="153"/>
      <c r="E56" s="174"/>
      <c r="F56" s="58"/>
      <c r="G56" s="228"/>
      <c r="H56" s="299"/>
      <c r="I56" s="359"/>
      <c r="J56" s="83" t="s">
        <v>93</v>
      </c>
      <c r="K56" s="27">
        <v>775</v>
      </c>
      <c r="L56" s="123"/>
      <c r="M56" s="37"/>
    </row>
    <row r="57" spans="2:13" ht="44.25" customHeight="1">
      <c r="B57" s="309"/>
      <c r="C57" s="227"/>
      <c r="D57" s="153"/>
      <c r="E57" s="174"/>
      <c r="F57" s="58"/>
      <c r="G57" s="222"/>
      <c r="H57" s="301"/>
      <c r="I57" s="359"/>
      <c r="J57" s="360" t="s">
        <v>94</v>
      </c>
      <c r="K57" s="27">
        <v>563</v>
      </c>
      <c r="L57" s="123"/>
      <c r="M57" s="37"/>
    </row>
    <row r="58" spans="1:13" s="68" customFormat="1" ht="14.25" customHeight="1">
      <c r="A58" s="52" t="s">
        <v>283</v>
      </c>
      <c r="B58" s="256" t="s">
        <v>581</v>
      </c>
      <c r="C58" s="237"/>
      <c r="D58" s="237"/>
      <c r="E58" s="237"/>
      <c r="F58" s="238"/>
      <c r="G58" s="13"/>
      <c r="H58" s="21" t="s">
        <v>22</v>
      </c>
      <c r="I58" s="91"/>
      <c r="J58" s="34"/>
      <c r="K58" s="193"/>
      <c r="L58" s="183"/>
      <c r="M58" s="49"/>
    </row>
    <row r="59" spans="1:13" ht="72.75" customHeight="1">
      <c r="A59" s="52" t="s">
        <v>283</v>
      </c>
      <c r="B59" s="4" t="s">
        <v>641</v>
      </c>
      <c r="C59" s="23" t="s">
        <v>616</v>
      </c>
      <c r="D59" s="33"/>
      <c r="E59" s="40"/>
      <c r="F59" s="4" t="s">
        <v>11</v>
      </c>
      <c r="G59" s="12"/>
      <c r="H59" s="4" t="s">
        <v>647</v>
      </c>
      <c r="I59" s="7">
        <v>41578</v>
      </c>
      <c r="J59" s="82"/>
      <c r="K59" s="202"/>
      <c r="L59" s="182"/>
      <c r="M59" s="128" t="s">
        <v>314</v>
      </c>
    </row>
    <row r="60" spans="1:12" ht="125.25" customHeight="1">
      <c r="A60" s="52" t="s">
        <v>283</v>
      </c>
      <c r="B60" s="4" t="s">
        <v>23</v>
      </c>
      <c r="C60" s="58" t="s">
        <v>613</v>
      </c>
      <c r="D60" s="287" t="s">
        <v>197</v>
      </c>
      <c r="E60" s="288">
        <v>3149</v>
      </c>
      <c r="F60" s="58" t="s">
        <v>196</v>
      </c>
      <c r="G60" s="296">
        <v>41656</v>
      </c>
      <c r="H60" s="4" t="s">
        <v>648</v>
      </c>
      <c r="I60" s="6"/>
      <c r="J60" s="83" t="s">
        <v>75</v>
      </c>
      <c r="K60" s="191">
        <v>645.81</v>
      </c>
      <c r="L60" s="198">
        <v>41603</v>
      </c>
    </row>
    <row r="61" spans="1:12" ht="102.75" customHeight="1">
      <c r="A61" s="52" t="s">
        <v>283</v>
      </c>
      <c r="B61" s="4" t="s">
        <v>646</v>
      </c>
      <c r="C61" s="227">
        <v>41639</v>
      </c>
      <c r="D61" s="287" t="s">
        <v>189</v>
      </c>
      <c r="E61" s="174">
        <v>703.31</v>
      </c>
      <c r="F61" s="227">
        <v>41638</v>
      </c>
      <c r="G61" s="296">
        <v>41613</v>
      </c>
      <c r="H61" s="4" t="s">
        <v>652</v>
      </c>
      <c r="I61" s="6"/>
      <c r="J61" s="32" t="s">
        <v>268</v>
      </c>
      <c r="K61" s="20"/>
      <c r="L61" s="182"/>
    </row>
    <row r="62" spans="1:12" ht="91.5" customHeight="1">
      <c r="A62" s="52" t="s">
        <v>283</v>
      </c>
      <c r="B62" s="4" t="s">
        <v>6</v>
      </c>
      <c r="C62" s="227">
        <v>41639</v>
      </c>
      <c r="D62" s="153"/>
      <c r="E62" s="174"/>
      <c r="F62" s="58" t="s">
        <v>434</v>
      </c>
      <c r="G62" s="209"/>
      <c r="H62" s="46" t="s">
        <v>26</v>
      </c>
      <c r="I62" s="95"/>
      <c r="J62" s="83" t="s">
        <v>267</v>
      </c>
      <c r="K62" s="191">
        <f>1024+461.94</f>
        <v>1485.94</v>
      </c>
      <c r="L62" s="198">
        <v>41620</v>
      </c>
    </row>
    <row r="63" spans="1:13" ht="67.5" customHeight="1">
      <c r="A63" s="52" t="s">
        <v>283</v>
      </c>
      <c r="B63" s="246" t="s">
        <v>12</v>
      </c>
      <c r="C63" s="307">
        <v>41578</v>
      </c>
      <c r="D63" s="287" t="s">
        <v>199</v>
      </c>
      <c r="E63" s="174" t="s">
        <v>370</v>
      </c>
      <c r="F63" s="58" t="s">
        <v>433</v>
      </c>
      <c r="G63" s="296">
        <v>41578</v>
      </c>
      <c r="H63" s="4"/>
      <c r="I63" s="57"/>
      <c r="J63" s="32"/>
      <c r="K63" s="20"/>
      <c r="L63" s="182"/>
      <c r="M63" s="37"/>
    </row>
    <row r="64" spans="1:13" ht="67.5" customHeight="1">
      <c r="A64" s="52" t="s">
        <v>283</v>
      </c>
      <c r="B64" s="247"/>
      <c r="C64" s="308"/>
      <c r="D64" s="287" t="s">
        <v>198</v>
      </c>
      <c r="E64" s="288">
        <v>3925.13</v>
      </c>
      <c r="F64" s="309" t="s">
        <v>196</v>
      </c>
      <c r="G64" s="296">
        <v>41759</v>
      </c>
      <c r="H64" s="4"/>
      <c r="I64" s="57"/>
      <c r="J64" s="32"/>
      <c r="K64" s="20"/>
      <c r="L64" s="182"/>
      <c r="M64" s="37"/>
    </row>
    <row r="65" spans="1:13" ht="14.25" customHeight="1">
      <c r="A65" s="52" t="s">
        <v>283</v>
      </c>
      <c r="B65" s="256" t="s">
        <v>591</v>
      </c>
      <c r="C65" s="237"/>
      <c r="D65" s="237"/>
      <c r="E65" s="237"/>
      <c r="F65" s="238"/>
      <c r="G65" s="13"/>
      <c r="H65" s="21" t="s">
        <v>27</v>
      </c>
      <c r="I65" s="94"/>
      <c r="J65" s="93"/>
      <c r="K65" s="193"/>
      <c r="L65" s="183"/>
      <c r="M65" s="38"/>
    </row>
    <row r="66" spans="1:13" ht="67.5" customHeight="1">
      <c r="A66" s="52" t="s">
        <v>283</v>
      </c>
      <c r="B66" s="4" t="s">
        <v>641</v>
      </c>
      <c r="C66" s="4" t="s">
        <v>613</v>
      </c>
      <c r="D66" s="205" t="s">
        <v>200</v>
      </c>
      <c r="E66" s="206">
        <v>4708.28</v>
      </c>
      <c r="F66" s="4" t="s">
        <v>238</v>
      </c>
      <c r="G66" s="224">
        <v>41801</v>
      </c>
      <c r="H66" s="4" t="s">
        <v>651</v>
      </c>
      <c r="I66" s="6" t="s">
        <v>610</v>
      </c>
      <c r="J66" s="83" t="s">
        <v>269</v>
      </c>
      <c r="K66" s="191">
        <f>670.24+1571.28+716.58+346</f>
        <v>3304.1</v>
      </c>
      <c r="L66" s="198">
        <v>41586</v>
      </c>
      <c r="M66" s="37"/>
    </row>
    <row r="67" spans="1:13" ht="160.5" customHeight="1">
      <c r="A67" s="52" t="s">
        <v>283</v>
      </c>
      <c r="B67" s="4" t="s">
        <v>645</v>
      </c>
      <c r="C67" s="4">
        <v>2014</v>
      </c>
      <c r="D67" s="32"/>
      <c r="E67" s="40"/>
      <c r="F67" s="4" t="s">
        <v>238</v>
      </c>
      <c r="G67" s="12"/>
      <c r="H67" s="4" t="s">
        <v>40</v>
      </c>
      <c r="I67" s="4"/>
      <c r="J67" s="83" t="s">
        <v>270</v>
      </c>
      <c r="K67" s="191">
        <f>1591+645</f>
        <v>2236</v>
      </c>
      <c r="L67" s="198">
        <v>41638</v>
      </c>
      <c r="M67" s="37"/>
    </row>
    <row r="68" spans="1:13" ht="97.5" customHeight="1">
      <c r="A68" s="52" t="s">
        <v>283</v>
      </c>
      <c r="B68" s="4" t="s">
        <v>28</v>
      </c>
      <c r="C68" s="23">
        <v>41578</v>
      </c>
      <c r="D68" s="33"/>
      <c r="E68" s="40"/>
      <c r="F68" s="4" t="s">
        <v>238</v>
      </c>
      <c r="G68" s="12"/>
      <c r="H68" s="18"/>
      <c r="I68" s="6"/>
      <c r="J68" s="32"/>
      <c r="K68" s="20"/>
      <c r="L68" s="182"/>
      <c r="M68" s="37"/>
    </row>
    <row r="69" spans="1:13" ht="63" customHeight="1">
      <c r="A69" s="52" t="s">
        <v>283</v>
      </c>
      <c r="B69" s="4" t="s">
        <v>55</v>
      </c>
      <c r="C69" s="23">
        <v>41578</v>
      </c>
      <c r="D69" s="287" t="s">
        <v>201</v>
      </c>
      <c r="E69" s="174">
        <v>83.65</v>
      </c>
      <c r="F69" s="58" t="s">
        <v>43</v>
      </c>
      <c r="G69" s="296">
        <v>41656</v>
      </c>
      <c r="H69" s="48"/>
      <c r="I69" s="87"/>
      <c r="J69" s="200"/>
      <c r="K69" s="203"/>
      <c r="L69" s="201"/>
      <c r="M69" s="37"/>
    </row>
    <row r="70" spans="1:13" ht="50.25" customHeight="1">
      <c r="A70" s="52" t="s">
        <v>283</v>
      </c>
      <c r="B70" s="58" t="s">
        <v>39</v>
      </c>
      <c r="C70" s="23">
        <v>41639</v>
      </c>
      <c r="D70" s="33"/>
      <c r="E70" s="40"/>
      <c r="F70" s="4" t="s">
        <v>238</v>
      </c>
      <c r="G70" s="12"/>
      <c r="H70" s="4"/>
      <c r="I70" s="7"/>
      <c r="J70" s="32"/>
      <c r="K70" s="20"/>
      <c r="L70" s="182"/>
      <c r="M70" s="37"/>
    </row>
    <row r="71" spans="1:13" ht="48" customHeight="1">
      <c r="A71" s="52" t="s">
        <v>283</v>
      </c>
      <c r="B71" s="4" t="s">
        <v>41</v>
      </c>
      <c r="C71" s="23">
        <v>41562</v>
      </c>
      <c r="D71" s="33"/>
      <c r="E71" s="40"/>
      <c r="F71" s="4" t="s">
        <v>238</v>
      </c>
      <c r="G71" s="12"/>
      <c r="H71" s="4"/>
      <c r="I71" s="6"/>
      <c r="J71" s="32"/>
      <c r="K71" s="20"/>
      <c r="L71" s="182"/>
      <c r="M71" s="37"/>
    </row>
    <row r="72" spans="1:13" ht="41.25" customHeight="1">
      <c r="A72" s="52" t="s">
        <v>283</v>
      </c>
      <c r="B72" s="4" t="s">
        <v>42</v>
      </c>
      <c r="C72" s="23">
        <v>41664</v>
      </c>
      <c r="D72" s="287" t="s">
        <v>202</v>
      </c>
      <c r="E72" s="174">
        <v>23525</v>
      </c>
      <c r="F72" s="58" t="s">
        <v>436</v>
      </c>
      <c r="G72" s="296">
        <v>41698</v>
      </c>
      <c r="H72" s="4"/>
      <c r="I72" s="6"/>
      <c r="J72" s="32"/>
      <c r="K72" s="20"/>
      <c r="L72" s="182"/>
      <c r="M72" s="37"/>
    </row>
    <row r="73" spans="1:13" ht="13.5" customHeight="1">
      <c r="A73" s="52" t="s">
        <v>283</v>
      </c>
      <c r="B73" s="256" t="s">
        <v>582</v>
      </c>
      <c r="C73" s="237"/>
      <c r="D73" s="237"/>
      <c r="E73" s="237"/>
      <c r="F73" s="238"/>
      <c r="G73" s="212"/>
      <c r="H73" s="70" t="s">
        <v>56</v>
      </c>
      <c r="I73" s="16"/>
      <c r="J73" s="34"/>
      <c r="K73" s="193"/>
      <c r="L73" s="183"/>
      <c r="M73" s="38"/>
    </row>
    <row r="74" spans="1:13" ht="66.75" customHeight="1">
      <c r="A74" s="52" t="s">
        <v>283</v>
      </c>
      <c r="B74" s="4" t="s">
        <v>641</v>
      </c>
      <c r="C74" s="4" t="s">
        <v>613</v>
      </c>
      <c r="D74" s="287" t="s">
        <v>200</v>
      </c>
      <c r="E74" s="288">
        <v>5649.94</v>
      </c>
      <c r="F74" s="58" t="s">
        <v>238</v>
      </c>
      <c r="G74" s="296">
        <v>41806</v>
      </c>
      <c r="H74" s="4" t="s">
        <v>647</v>
      </c>
      <c r="I74" s="4" t="s">
        <v>610</v>
      </c>
      <c r="J74" s="32"/>
      <c r="K74" s="20"/>
      <c r="L74" s="182"/>
      <c r="M74" s="128" t="s">
        <v>567</v>
      </c>
    </row>
    <row r="75" spans="1:13" ht="122.25" customHeight="1">
      <c r="A75" s="279" t="s">
        <v>283</v>
      </c>
      <c r="B75" s="251" t="s">
        <v>57</v>
      </c>
      <c r="C75" s="248">
        <v>41578</v>
      </c>
      <c r="D75" s="310" t="s">
        <v>356</v>
      </c>
      <c r="E75" s="311">
        <v>6377</v>
      </c>
      <c r="F75" s="297" t="s">
        <v>438</v>
      </c>
      <c r="G75" s="312">
        <v>41453</v>
      </c>
      <c r="H75" s="4" t="s">
        <v>648</v>
      </c>
      <c r="I75" s="4"/>
      <c r="J75" s="83" t="s">
        <v>82</v>
      </c>
      <c r="K75" s="191">
        <v>1958</v>
      </c>
      <c r="L75" s="198">
        <v>41586</v>
      </c>
      <c r="M75" s="37"/>
    </row>
    <row r="76" spans="1:13" ht="59.25" customHeight="1">
      <c r="A76" s="280"/>
      <c r="B76" s="252"/>
      <c r="C76" s="249"/>
      <c r="D76" s="244"/>
      <c r="E76" s="244"/>
      <c r="F76" s="235"/>
      <c r="G76" s="27"/>
      <c r="H76" s="4" t="s">
        <v>650</v>
      </c>
      <c r="I76" s="4"/>
      <c r="J76" s="83"/>
      <c r="K76" s="27"/>
      <c r="L76" s="123"/>
      <c r="M76" s="128" t="s">
        <v>567</v>
      </c>
    </row>
    <row r="77" spans="1:12" ht="59.25" customHeight="1">
      <c r="A77" s="226" t="s">
        <v>283</v>
      </c>
      <c r="B77" s="253"/>
      <c r="C77" s="250"/>
      <c r="D77" s="287" t="s">
        <v>203</v>
      </c>
      <c r="E77" s="288">
        <v>3260</v>
      </c>
      <c r="F77" s="313"/>
      <c r="G77" s="296">
        <v>41603</v>
      </c>
      <c r="H77" s="4"/>
      <c r="I77" s="4"/>
      <c r="J77" s="83"/>
      <c r="K77" s="27"/>
      <c r="L77" s="123"/>
    </row>
    <row r="78" spans="1:13" ht="60" customHeight="1">
      <c r="A78" s="52" t="s">
        <v>283</v>
      </c>
      <c r="B78" s="4" t="s">
        <v>5</v>
      </c>
      <c r="C78" s="4">
        <v>2014</v>
      </c>
      <c r="D78" s="83"/>
      <c r="E78" s="174"/>
      <c r="F78" s="4" t="s">
        <v>238</v>
      </c>
      <c r="G78" s="12"/>
      <c r="H78" s="4"/>
      <c r="I78" s="4"/>
      <c r="J78" s="83" t="s">
        <v>105</v>
      </c>
      <c r="K78" s="191">
        <v>2060</v>
      </c>
      <c r="L78" s="198">
        <v>41586</v>
      </c>
      <c r="M78" s="37"/>
    </row>
    <row r="79" spans="1:13" ht="42" customHeight="1">
      <c r="A79" s="52" t="s">
        <v>283</v>
      </c>
      <c r="B79" s="4" t="s">
        <v>58</v>
      </c>
      <c r="C79" s="23">
        <v>41639</v>
      </c>
      <c r="D79" s="153" t="s">
        <v>474</v>
      </c>
      <c r="E79" s="174"/>
      <c r="F79" s="286">
        <v>41579</v>
      </c>
      <c r="G79" s="221"/>
      <c r="H79" s="243" t="s">
        <v>651</v>
      </c>
      <c r="I79" s="243"/>
      <c r="J79" s="83" t="s">
        <v>106</v>
      </c>
      <c r="K79" s="191">
        <v>2076</v>
      </c>
      <c r="L79" s="198">
        <v>41586</v>
      </c>
      <c r="M79" s="37"/>
    </row>
    <row r="80" spans="1:13" ht="39" customHeight="1">
      <c r="A80" s="52" t="s">
        <v>283</v>
      </c>
      <c r="B80" s="4" t="s">
        <v>646</v>
      </c>
      <c r="C80" s="23">
        <v>41639</v>
      </c>
      <c r="D80" s="287" t="s">
        <v>189</v>
      </c>
      <c r="E80" s="288">
        <v>983.6</v>
      </c>
      <c r="F80" s="58" t="s">
        <v>435</v>
      </c>
      <c r="G80" s="289">
        <v>41603</v>
      </c>
      <c r="H80" s="244"/>
      <c r="I80" s="235"/>
      <c r="J80" s="83" t="s">
        <v>107</v>
      </c>
      <c r="K80" s="191">
        <v>7748.6</v>
      </c>
      <c r="L80" s="198">
        <v>41586</v>
      </c>
      <c r="M80" s="37"/>
    </row>
    <row r="81" spans="1:13" ht="64.5" customHeight="1">
      <c r="A81" s="52" t="s">
        <v>283</v>
      </c>
      <c r="B81" s="4" t="s">
        <v>6</v>
      </c>
      <c r="C81" s="23">
        <v>41639</v>
      </c>
      <c r="D81" s="153" t="s">
        <v>474</v>
      </c>
      <c r="E81" s="174"/>
      <c r="F81" s="58" t="s">
        <v>434</v>
      </c>
      <c r="G81" s="27"/>
      <c r="H81" s="297" t="s">
        <v>40</v>
      </c>
      <c r="I81" s="297"/>
      <c r="J81" s="314" t="s">
        <v>108</v>
      </c>
      <c r="K81" s="315">
        <v>1606</v>
      </c>
      <c r="L81" s="198"/>
      <c r="M81" s="37"/>
    </row>
    <row r="82" spans="1:13" ht="45" customHeight="1">
      <c r="A82" s="52" t="s">
        <v>283</v>
      </c>
      <c r="B82" s="4" t="s">
        <v>59</v>
      </c>
      <c r="C82" s="23">
        <v>41578</v>
      </c>
      <c r="D82" s="153"/>
      <c r="E82" s="174"/>
      <c r="F82" s="58" t="s">
        <v>238</v>
      </c>
      <c r="G82" s="27"/>
      <c r="H82" s="299"/>
      <c r="I82" s="299"/>
      <c r="J82" s="316"/>
      <c r="K82" s="317"/>
      <c r="L82" s="198">
        <v>41586</v>
      </c>
      <c r="M82" s="37"/>
    </row>
    <row r="83" spans="1:13" ht="57.75" customHeight="1" thickBot="1">
      <c r="A83" s="52" t="s">
        <v>283</v>
      </c>
      <c r="B83" s="4" t="s">
        <v>38</v>
      </c>
      <c r="C83" s="23">
        <v>41578</v>
      </c>
      <c r="D83" s="290" t="s">
        <v>204</v>
      </c>
      <c r="E83" s="291">
        <v>540</v>
      </c>
      <c r="F83" s="292" t="s">
        <v>44</v>
      </c>
      <c r="G83" s="293">
        <v>41547</v>
      </c>
      <c r="H83" s="301"/>
      <c r="I83" s="301"/>
      <c r="J83" s="83" t="s">
        <v>109</v>
      </c>
      <c r="K83" s="191">
        <v>1933</v>
      </c>
      <c r="L83" s="198">
        <v>41586</v>
      </c>
      <c r="M83" s="37"/>
    </row>
    <row r="84" spans="1:13" ht="25.5" customHeight="1">
      <c r="A84" s="52" t="s">
        <v>283</v>
      </c>
      <c r="B84" s="4"/>
      <c r="C84" s="23"/>
      <c r="D84" s="294" t="s">
        <v>205</v>
      </c>
      <c r="E84" s="288">
        <v>1100</v>
      </c>
      <c r="F84" s="295"/>
      <c r="G84" s="296">
        <v>41578</v>
      </c>
      <c r="H84" s="361"/>
      <c r="I84" s="361"/>
      <c r="J84" s="83"/>
      <c r="K84" s="191"/>
      <c r="L84" s="198"/>
      <c r="M84" s="37"/>
    </row>
    <row r="85" spans="2:13" ht="25.5" customHeight="1">
      <c r="B85" s="4"/>
      <c r="C85" s="23"/>
      <c r="D85" s="294" t="s">
        <v>206</v>
      </c>
      <c r="E85" s="288">
        <v>5286.33</v>
      </c>
      <c r="F85" s="295"/>
      <c r="G85" s="296">
        <v>41729</v>
      </c>
      <c r="H85" s="361"/>
      <c r="I85" s="361"/>
      <c r="J85" s="83"/>
      <c r="K85" s="191"/>
      <c r="L85" s="198"/>
      <c r="M85" s="37"/>
    </row>
    <row r="86" spans="1:13" ht="67.5" customHeight="1">
      <c r="A86" s="52" t="s">
        <v>283</v>
      </c>
      <c r="B86" s="4" t="s">
        <v>60</v>
      </c>
      <c r="C86" s="23">
        <v>41578</v>
      </c>
      <c r="D86" s="294" t="s">
        <v>425</v>
      </c>
      <c r="E86" s="174">
        <v>4478.74</v>
      </c>
      <c r="F86" s="58" t="s">
        <v>435</v>
      </c>
      <c r="G86" s="296">
        <v>41633</v>
      </c>
      <c r="H86" s="58"/>
      <c r="I86" s="58"/>
      <c r="J86" s="83"/>
      <c r="K86" s="191"/>
      <c r="L86" s="179"/>
      <c r="M86" s="37"/>
    </row>
    <row r="87" spans="1:13" ht="45" customHeight="1">
      <c r="A87" s="52" t="s">
        <v>283</v>
      </c>
      <c r="B87" s="58" t="s">
        <v>39</v>
      </c>
      <c r="C87" s="23">
        <v>41299</v>
      </c>
      <c r="D87" s="153" t="s">
        <v>474</v>
      </c>
      <c r="E87" s="174">
        <v>38832</v>
      </c>
      <c r="F87" s="58" t="s">
        <v>239</v>
      </c>
      <c r="G87" s="27"/>
      <c r="H87" s="48"/>
      <c r="I87" s="60"/>
      <c r="J87" s="83"/>
      <c r="K87" s="191"/>
      <c r="L87" s="179"/>
      <c r="M87" s="37"/>
    </row>
    <row r="88" spans="1:13" ht="12.75" customHeight="1">
      <c r="A88" s="52" t="s">
        <v>283</v>
      </c>
      <c r="B88" s="256" t="s">
        <v>583</v>
      </c>
      <c r="C88" s="237"/>
      <c r="D88" s="237"/>
      <c r="E88" s="237"/>
      <c r="F88" s="238"/>
      <c r="G88" s="13"/>
      <c r="H88" s="21" t="s">
        <v>61</v>
      </c>
      <c r="I88" s="17"/>
      <c r="J88" s="34"/>
      <c r="K88" s="193"/>
      <c r="L88" s="183"/>
      <c r="M88" s="38"/>
    </row>
    <row r="89" spans="1:13" ht="78" customHeight="1">
      <c r="A89" s="52" t="s">
        <v>283</v>
      </c>
      <c r="B89" s="4" t="s">
        <v>641</v>
      </c>
      <c r="C89" s="4" t="s">
        <v>613</v>
      </c>
      <c r="D89" s="32"/>
      <c r="E89" s="40"/>
      <c r="F89" s="4" t="s">
        <v>256</v>
      </c>
      <c r="G89" s="12"/>
      <c r="H89" s="4" t="s">
        <v>647</v>
      </c>
      <c r="I89" s="6" t="s">
        <v>610</v>
      </c>
      <c r="J89" s="83"/>
      <c r="K89" s="191"/>
      <c r="L89" s="182"/>
      <c r="M89" s="128" t="s">
        <v>314</v>
      </c>
    </row>
    <row r="90" spans="1:13" ht="41.25" customHeight="1">
      <c r="A90" s="52" t="s">
        <v>283</v>
      </c>
      <c r="B90" s="4" t="s">
        <v>57</v>
      </c>
      <c r="C90" s="23">
        <v>41578</v>
      </c>
      <c r="D90" s="153" t="s">
        <v>474</v>
      </c>
      <c r="E90" s="174"/>
      <c r="F90" s="58" t="s">
        <v>437</v>
      </c>
      <c r="G90" s="27"/>
      <c r="H90" s="297" t="s">
        <v>40</v>
      </c>
      <c r="I90" s="298"/>
      <c r="J90" s="83" t="s">
        <v>110</v>
      </c>
      <c r="K90" s="191">
        <v>5011.94</v>
      </c>
      <c r="L90" s="198">
        <v>41590</v>
      </c>
      <c r="M90" s="37"/>
    </row>
    <row r="91" spans="1:13" ht="33" customHeight="1">
      <c r="A91" s="52" t="s">
        <v>283</v>
      </c>
      <c r="B91" s="4" t="s">
        <v>5</v>
      </c>
      <c r="C91" s="4">
        <v>2014</v>
      </c>
      <c r="D91" s="294" t="s">
        <v>351</v>
      </c>
      <c r="E91" s="288">
        <v>106514.9</v>
      </c>
      <c r="F91" s="58" t="s">
        <v>256</v>
      </c>
      <c r="G91" s="296">
        <v>41872</v>
      </c>
      <c r="H91" s="299"/>
      <c r="I91" s="300"/>
      <c r="J91" s="83" t="s">
        <v>111</v>
      </c>
      <c r="K91" s="191">
        <v>334</v>
      </c>
      <c r="L91" s="198">
        <v>41615</v>
      </c>
      <c r="M91" s="37"/>
    </row>
    <row r="92" spans="1:13" ht="84.75" customHeight="1">
      <c r="A92" s="52" t="s">
        <v>283</v>
      </c>
      <c r="B92" s="4" t="s">
        <v>646</v>
      </c>
      <c r="C92" s="23">
        <v>41639</v>
      </c>
      <c r="D92" s="153"/>
      <c r="E92" s="174"/>
      <c r="F92" s="58" t="s">
        <v>435</v>
      </c>
      <c r="G92" s="27"/>
      <c r="H92" s="301"/>
      <c r="I92" s="302"/>
      <c r="J92" s="83" t="s">
        <v>112</v>
      </c>
      <c r="K92" s="191">
        <v>1374</v>
      </c>
      <c r="L92" s="198">
        <v>41615</v>
      </c>
      <c r="M92" s="37"/>
    </row>
    <row r="93" spans="1:13" ht="56.25" customHeight="1">
      <c r="A93" s="52" t="s">
        <v>283</v>
      </c>
      <c r="B93" s="4" t="s">
        <v>12</v>
      </c>
      <c r="C93" s="23">
        <v>41578</v>
      </c>
      <c r="D93" s="153"/>
      <c r="E93" s="174"/>
      <c r="F93" s="286" t="s">
        <v>433</v>
      </c>
      <c r="G93" s="27"/>
      <c r="H93" s="58"/>
      <c r="I93" s="58"/>
      <c r="J93" s="83" t="s">
        <v>271</v>
      </c>
      <c r="K93" s="191">
        <v>645.81</v>
      </c>
      <c r="L93" s="198">
        <v>41507</v>
      </c>
      <c r="M93" s="37"/>
    </row>
    <row r="94" spans="1:13" ht="67.5" customHeight="1" thickBot="1">
      <c r="A94" s="52" t="s">
        <v>283</v>
      </c>
      <c r="B94" s="4" t="s">
        <v>62</v>
      </c>
      <c r="C94" s="23">
        <v>41578</v>
      </c>
      <c r="D94" s="291" t="s">
        <v>98</v>
      </c>
      <c r="E94" s="174">
        <v>394</v>
      </c>
      <c r="F94" s="58" t="s">
        <v>433</v>
      </c>
      <c r="G94" s="303">
        <v>41578</v>
      </c>
      <c r="H94" s="304"/>
      <c r="I94" s="304"/>
      <c r="J94" s="83" t="s">
        <v>272</v>
      </c>
      <c r="K94" s="305">
        <v>300</v>
      </c>
      <c r="L94" s="306">
        <v>41615</v>
      </c>
      <c r="M94" s="37"/>
    </row>
    <row r="95" spans="1:13" ht="14.25" customHeight="1">
      <c r="A95" s="52" t="s">
        <v>282</v>
      </c>
      <c r="B95" s="256" t="s">
        <v>580</v>
      </c>
      <c r="C95" s="237"/>
      <c r="D95" s="237"/>
      <c r="E95" s="237"/>
      <c r="F95" s="238"/>
      <c r="G95" s="13"/>
      <c r="H95" s="256" t="s">
        <v>580</v>
      </c>
      <c r="I95" s="257"/>
      <c r="J95" s="257"/>
      <c r="K95" s="257"/>
      <c r="L95" s="257"/>
      <c r="M95" s="258"/>
    </row>
    <row r="96" spans="1:13" ht="27" customHeight="1">
      <c r="A96" s="52" t="s">
        <v>282</v>
      </c>
      <c r="B96" s="4" t="s">
        <v>641</v>
      </c>
      <c r="C96" s="4" t="s">
        <v>613</v>
      </c>
      <c r="D96" s="32"/>
      <c r="E96" s="40"/>
      <c r="F96" s="4" t="s">
        <v>257</v>
      </c>
      <c r="G96" s="12"/>
      <c r="H96" s="4"/>
      <c r="I96" s="4"/>
      <c r="J96" s="32"/>
      <c r="K96" s="20"/>
      <c r="L96" s="182"/>
      <c r="M96" s="37"/>
    </row>
    <row r="97" spans="1:13" ht="39.75" customHeight="1">
      <c r="A97" s="52" t="s">
        <v>282</v>
      </c>
      <c r="B97" s="4" t="s">
        <v>63</v>
      </c>
      <c r="C97" s="23">
        <v>41578</v>
      </c>
      <c r="D97" s="33"/>
      <c r="E97" s="40"/>
      <c r="F97" s="4" t="s">
        <v>257</v>
      </c>
      <c r="G97" s="12"/>
      <c r="H97" s="4"/>
      <c r="I97" s="4"/>
      <c r="J97" s="32"/>
      <c r="K97" s="20"/>
      <c r="L97" s="182"/>
      <c r="M97" s="37"/>
    </row>
    <row r="98" spans="1:13" ht="12" customHeight="1">
      <c r="A98" s="52" t="s">
        <v>283</v>
      </c>
      <c r="B98" s="256" t="s">
        <v>584</v>
      </c>
      <c r="C98" s="237"/>
      <c r="D98" s="237"/>
      <c r="E98" s="237"/>
      <c r="F98" s="238"/>
      <c r="G98" s="13"/>
      <c r="H98" s="21" t="s">
        <v>64</v>
      </c>
      <c r="I98" s="17"/>
      <c r="J98" s="34"/>
      <c r="K98" s="193"/>
      <c r="L98" s="183"/>
      <c r="M98" s="38"/>
    </row>
    <row r="99" spans="1:13" ht="72" customHeight="1">
      <c r="A99" s="52" t="s">
        <v>283</v>
      </c>
      <c r="B99" s="4" t="s">
        <v>641</v>
      </c>
      <c r="C99" s="4" t="s">
        <v>613</v>
      </c>
      <c r="D99" s="83"/>
      <c r="E99" s="174"/>
      <c r="F99" s="58" t="s">
        <v>9</v>
      </c>
      <c r="G99" s="12"/>
      <c r="H99" s="4" t="s">
        <v>647</v>
      </c>
      <c r="I99" s="7">
        <v>41578</v>
      </c>
      <c r="J99" s="83" t="s">
        <v>273</v>
      </c>
      <c r="K99" s="191" t="s">
        <v>274</v>
      </c>
      <c r="L99" s="179" t="s">
        <v>275</v>
      </c>
      <c r="M99" s="37"/>
    </row>
    <row r="100" spans="1:12" ht="63.75" customHeight="1">
      <c r="A100" s="52" t="s">
        <v>283</v>
      </c>
      <c r="B100" s="4" t="s">
        <v>65</v>
      </c>
      <c r="C100" s="4">
        <v>2014</v>
      </c>
      <c r="D100" s="83"/>
      <c r="E100" s="174"/>
      <c r="F100" s="58" t="s">
        <v>9</v>
      </c>
      <c r="G100" s="27"/>
      <c r="H100" s="4" t="s">
        <v>650</v>
      </c>
      <c r="I100" s="6"/>
      <c r="J100" s="78" t="s">
        <v>77</v>
      </c>
      <c r="K100" s="20"/>
      <c r="L100" s="179"/>
    </row>
    <row r="101" spans="1:13" ht="52.5" customHeight="1">
      <c r="A101" s="52" t="s">
        <v>283</v>
      </c>
      <c r="B101" s="4" t="s">
        <v>12</v>
      </c>
      <c r="C101" s="227">
        <v>41593</v>
      </c>
      <c r="D101" s="153"/>
      <c r="E101" s="174"/>
      <c r="F101" s="4" t="s">
        <v>431</v>
      </c>
      <c r="G101" s="12"/>
      <c r="H101" s="243" t="s">
        <v>651</v>
      </c>
      <c r="I101" s="254"/>
      <c r="J101" s="314" t="s">
        <v>276</v>
      </c>
      <c r="K101" s="315">
        <f>2956.9+550</f>
        <v>3506.9</v>
      </c>
      <c r="L101" s="198">
        <v>41586</v>
      </c>
      <c r="M101" s="15"/>
    </row>
    <row r="102" spans="1:13" ht="50.25" customHeight="1">
      <c r="A102" s="52" t="s">
        <v>283</v>
      </c>
      <c r="B102" s="58" t="s">
        <v>3</v>
      </c>
      <c r="C102" s="58" t="s">
        <v>613</v>
      </c>
      <c r="D102" s="83" t="s">
        <v>474</v>
      </c>
      <c r="E102" s="174"/>
      <c r="F102" s="58" t="s">
        <v>536</v>
      </c>
      <c r="G102" s="27" t="s">
        <v>354</v>
      </c>
      <c r="H102" s="259"/>
      <c r="I102" s="255"/>
      <c r="J102" s="316"/>
      <c r="K102" s="318"/>
      <c r="L102" s="198" t="s">
        <v>277</v>
      </c>
      <c r="M102" s="37"/>
    </row>
    <row r="103" spans="2:13" ht="36.75" customHeight="1">
      <c r="B103" s="92"/>
      <c r="C103" s="4"/>
      <c r="D103" s="32"/>
      <c r="E103" s="40"/>
      <c r="F103" s="4"/>
      <c r="G103" s="211"/>
      <c r="H103" s="259"/>
      <c r="I103" s="95"/>
      <c r="J103" s="362" t="s">
        <v>113</v>
      </c>
      <c r="K103" s="363">
        <v>1527.96</v>
      </c>
      <c r="L103" s="118"/>
      <c r="M103" s="37"/>
    </row>
    <row r="104" spans="2:13" ht="40.5" customHeight="1">
      <c r="B104" s="92"/>
      <c r="C104" s="4"/>
      <c r="D104" s="32"/>
      <c r="E104" s="40"/>
      <c r="F104" s="4"/>
      <c r="G104" s="211"/>
      <c r="H104" s="259"/>
      <c r="I104" s="95"/>
      <c r="J104" s="83" t="s">
        <v>114</v>
      </c>
      <c r="K104" s="27">
        <v>692</v>
      </c>
      <c r="L104" s="118"/>
      <c r="M104" s="37"/>
    </row>
    <row r="105" spans="2:13" ht="186.75" customHeight="1">
      <c r="B105" s="92"/>
      <c r="C105" s="4"/>
      <c r="D105" s="32"/>
      <c r="E105" s="40"/>
      <c r="F105" s="4"/>
      <c r="G105" s="12"/>
      <c r="H105" s="4" t="s">
        <v>66</v>
      </c>
      <c r="I105" s="6"/>
      <c r="J105" s="83" t="s">
        <v>115</v>
      </c>
      <c r="K105" s="27">
        <v>1234</v>
      </c>
      <c r="L105" s="118"/>
      <c r="M105" s="37"/>
    </row>
    <row r="106" spans="1:22" s="73" customFormat="1" ht="11.25" customHeight="1">
      <c r="A106" s="49" t="s">
        <v>282</v>
      </c>
      <c r="B106" s="256" t="s">
        <v>579</v>
      </c>
      <c r="C106" s="237"/>
      <c r="D106" s="237"/>
      <c r="E106" s="237"/>
      <c r="F106" s="238"/>
      <c r="G106" s="13"/>
      <c r="H106" s="256" t="s">
        <v>579</v>
      </c>
      <c r="I106" s="257"/>
      <c r="J106" s="257"/>
      <c r="K106" s="257"/>
      <c r="L106" s="257"/>
      <c r="M106" s="258"/>
      <c r="N106" s="72"/>
      <c r="O106" s="72"/>
      <c r="P106" s="72"/>
      <c r="Q106" s="72"/>
      <c r="R106" s="72"/>
      <c r="S106" s="72"/>
      <c r="T106" s="72"/>
      <c r="U106" s="72"/>
      <c r="V106" s="72"/>
    </row>
    <row r="107" spans="1:12" ht="54" customHeight="1">
      <c r="A107" s="52" t="s">
        <v>282</v>
      </c>
      <c r="B107" s="4" t="s">
        <v>67</v>
      </c>
      <c r="C107" s="23">
        <v>41562</v>
      </c>
      <c r="D107" s="126" t="s">
        <v>474</v>
      </c>
      <c r="E107" s="171"/>
      <c r="F107" s="4" t="s">
        <v>257</v>
      </c>
      <c r="G107" s="12" t="s">
        <v>353</v>
      </c>
      <c r="H107" s="4" t="s">
        <v>652</v>
      </c>
      <c r="I107" s="7">
        <v>41578</v>
      </c>
      <c r="J107" s="127" t="s">
        <v>265</v>
      </c>
      <c r="K107" s="5"/>
      <c r="L107" s="182"/>
    </row>
    <row r="108" spans="1:12" ht="63.75" customHeight="1">
      <c r="A108" s="52" t="s">
        <v>282</v>
      </c>
      <c r="B108" s="4"/>
      <c r="C108" s="4"/>
      <c r="D108" s="32"/>
      <c r="E108" s="40"/>
      <c r="F108" s="4"/>
      <c r="G108" s="12"/>
      <c r="H108" s="4" t="s">
        <v>68</v>
      </c>
      <c r="I108" s="6"/>
      <c r="J108" s="88" t="s">
        <v>263</v>
      </c>
      <c r="K108" s="102" t="s">
        <v>474</v>
      </c>
      <c r="L108" s="179">
        <v>2012</v>
      </c>
    </row>
    <row r="109" spans="1:13" ht="12" customHeight="1">
      <c r="A109" s="52" t="s">
        <v>282</v>
      </c>
      <c r="B109" s="256" t="s">
        <v>578</v>
      </c>
      <c r="C109" s="237"/>
      <c r="D109" s="237"/>
      <c r="E109" s="237"/>
      <c r="F109" s="238"/>
      <c r="G109" s="212"/>
      <c r="H109" s="256" t="s">
        <v>355</v>
      </c>
      <c r="I109" s="257"/>
      <c r="J109" s="257"/>
      <c r="K109" s="257"/>
      <c r="L109" s="257"/>
      <c r="M109" s="258"/>
    </row>
    <row r="110" spans="1:13" ht="64.5" customHeight="1">
      <c r="A110" s="52" t="s">
        <v>282</v>
      </c>
      <c r="B110" s="4" t="s">
        <v>641</v>
      </c>
      <c r="C110" s="4" t="s">
        <v>613</v>
      </c>
      <c r="D110" s="83" t="s">
        <v>474</v>
      </c>
      <c r="E110" s="174"/>
      <c r="F110" s="58" t="s">
        <v>257</v>
      </c>
      <c r="G110" s="27" t="s">
        <v>353</v>
      </c>
      <c r="H110" s="4" t="s">
        <v>69</v>
      </c>
      <c r="I110" s="7">
        <v>41578</v>
      </c>
      <c r="J110" s="88" t="s">
        <v>264</v>
      </c>
      <c r="K110" s="102" t="s">
        <v>474</v>
      </c>
      <c r="L110" s="179">
        <v>2013</v>
      </c>
      <c r="M110" s="37"/>
    </row>
    <row r="111" spans="1:13" ht="45" customHeight="1">
      <c r="A111" s="52" t="s">
        <v>282</v>
      </c>
      <c r="B111" s="4" t="s">
        <v>65</v>
      </c>
      <c r="C111" s="4">
        <v>2014</v>
      </c>
      <c r="D111" s="83" t="s">
        <v>474</v>
      </c>
      <c r="E111" s="174"/>
      <c r="F111" s="58" t="s">
        <v>258</v>
      </c>
      <c r="G111" s="27"/>
      <c r="H111" s="18"/>
      <c r="I111" s="6"/>
      <c r="J111" s="88" t="s">
        <v>266</v>
      </c>
      <c r="K111" s="191">
        <f>563+334</f>
        <v>897</v>
      </c>
      <c r="L111" s="198">
        <v>41608</v>
      </c>
      <c r="M111" s="37"/>
    </row>
    <row r="112" spans="1:13" ht="67.5" customHeight="1">
      <c r="A112" s="52" t="s">
        <v>282</v>
      </c>
      <c r="B112" s="4" t="s">
        <v>6</v>
      </c>
      <c r="C112" s="23">
        <v>41639</v>
      </c>
      <c r="D112" s="287" t="s">
        <v>192</v>
      </c>
      <c r="E112" s="174">
        <v>1148.67</v>
      </c>
      <c r="F112" s="58" t="s">
        <v>195</v>
      </c>
      <c r="G112" s="296">
        <v>41577</v>
      </c>
      <c r="H112" s="48"/>
      <c r="I112" s="87"/>
      <c r="J112" s="88"/>
      <c r="K112" s="191"/>
      <c r="L112" s="179"/>
      <c r="M112" s="37"/>
    </row>
    <row r="113" spans="1:13" ht="56.25" customHeight="1">
      <c r="A113" s="52" t="s">
        <v>282</v>
      </c>
      <c r="B113" s="58" t="s">
        <v>3</v>
      </c>
      <c r="C113" s="4" t="s">
        <v>613</v>
      </c>
      <c r="D113" s="83" t="s">
        <v>474</v>
      </c>
      <c r="E113" s="174"/>
      <c r="F113" s="58" t="s">
        <v>536</v>
      </c>
      <c r="G113" s="27" t="s">
        <v>354</v>
      </c>
      <c r="H113" s="18"/>
      <c r="I113" s="6"/>
      <c r="J113" s="80"/>
      <c r="K113" s="20"/>
      <c r="L113" s="182"/>
      <c r="M113" s="37"/>
    </row>
    <row r="114" spans="1:13" ht="12" customHeight="1">
      <c r="A114" s="52" t="s">
        <v>282</v>
      </c>
      <c r="B114" s="70" t="s">
        <v>70</v>
      </c>
      <c r="C114" s="17"/>
      <c r="D114" s="34"/>
      <c r="E114" s="41"/>
      <c r="F114" s="17"/>
      <c r="G114" s="212"/>
      <c r="H114" s="70" t="s">
        <v>70</v>
      </c>
      <c r="I114" s="16"/>
      <c r="J114" s="81"/>
      <c r="K114" s="193"/>
      <c r="L114" s="183"/>
      <c r="M114" s="38"/>
    </row>
    <row r="115" spans="1:13" ht="59.25" customHeight="1">
      <c r="A115" s="52" t="s">
        <v>282</v>
      </c>
      <c r="B115" s="4" t="s">
        <v>641</v>
      </c>
      <c r="C115" s="4" t="s">
        <v>613</v>
      </c>
      <c r="D115" s="287" t="s">
        <v>357</v>
      </c>
      <c r="E115" s="288">
        <v>3402.26</v>
      </c>
      <c r="F115" s="58" t="s">
        <v>313</v>
      </c>
      <c r="G115" s="296">
        <v>41759</v>
      </c>
      <c r="H115" s="58" t="s">
        <v>647</v>
      </c>
      <c r="I115" s="364">
        <v>41578</v>
      </c>
      <c r="J115" s="88"/>
      <c r="K115" s="191"/>
      <c r="L115" s="179"/>
      <c r="M115" s="340" t="s">
        <v>314</v>
      </c>
    </row>
    <row r="116" spans="1:13" ht="111.75" customHeight="1">
      <c r="A116" s="52" t="s">
        <v>282</v>
      </c>
      <c r="B116" s="4" t="s">
        <v>644</v>
      </c>
      <c r="C116" s="23">
        <v>41578</v>
      </c>
      <c r="D116" s="287" t="s">
        <v>356</v>
      </c>
      <c r="E116" s="174">
        <v>10706</v>
      </c>
      <c r="F116" s="58" t="s">
        <v>538</v>
      </c>
      <c r="G116" s="296">
        <v>41597</v>
      </c>
      <c r="H116" s="83" t="s">
        <v>648</v>
      </c>
      <c r="I116" s="59"/>
      <c r="J116" s="88" t="s">
        <v>82</v>
      </c>
      <c r="K116" s="191">
        <v>3916</v>
      </c>
      <c r="L116" s="179">
        <v>2013</v>
      </c>
      <c r="M116" s="346"/>
    </row>
    <row r="117" spans="1:13" ht="51.75" customHeight="1">
      <c r="A117" s="52" t="s">
        <v>282</v>
      </c>
      <c r="B117" s="4" t="s">
        <v>645</v>
      </c>
      <c r="C117" s="4">
        <v>2014</v>
      </c>
      <c r="D117" s="32"/>
      <c r="E117" s="40"/>
      <c r="F117" s="4" t="s">
        <v>313</v>
      </c>
      <c r="G117" s="12"/>
      <c r="H117" s="4" t="s">
        <v>649</v>
      </c>
      <c r="I117" s="6"/>
      <c r="J117" s="32" t="s">
        <v>116</v>
      </c>
      <c r="K117" s="20"/>
      <c r="L117" s="182"/>
      <c r="M117" s="128" t="s">
        <v>314</v>
      </c>
    </row>
    <row r="118" spans="1:13" ht="54" customHeight="1">
      <c r="A118" s="52" t="s">
        <v>282</v>
      </c>
      <c r="B118" s="4" t="s">
        <v>646</v>
      </c>
      <c r="C118" s="23">
        <v>41639</v>
      </c>
      <c r="D118" s="287" t="s">
        <v>192</v>
      </c>
      <c r="E118" s="174">
        <v>1414.16</v>
      </c>
      <c r="F118" s="58" t="s">
        <v>195</v>
      </c>
      <c r="G118" s="296">
        <v>41577</v>
      </c>
      <c r="H118" s="58" t="s">
        <v>650</v>
      </c>
      <c r="I118" s="59"/>
      <c r="J118" s="170" t="s">
        <v>77</v>
      </c>
      <c r="K118" s="191"/>
      <c r="L118" s="365"/>
      <c r="M118" s="128" t="s">
        <v>314</v>
      </c>
    </row>
    <row r="119" spans="1:13" ht="78" customHeight="1">
      <c r="A119" s="52" t="s">
        <v>282</v>
      </c>
      <c r="B119" s="4" t="s">
        <v>0</v>
      </c>
      <c r="C119" s="23">
        <v>41578</v>
      </c>
      <c r="D119" s="287" t="s">
        <v>358</v>
      </c>
      <c r="E119" s="174">
        <v>8145</v>
      </c>
      <c r="F119" s="58" t="s">
        <v>539</v>
      </c>
      <c r="G119" s="312">
        <v>41547</v>
      </c>
      <c r="H119" s="297" t="s">
        <v>651</v>
      </c>
      <c r="I119" s="298"/>
      <c r="J119" s="366" t="s">
        <v>117</v>
      </c>
      <c r="K119" s="191">
        <v>2261.13</v>
      </c>
      <c r="L119" s="367">
        <v>2013</v>
      </c>
      <c r="M119" s="37"/>
    </row>
    <row r="120" spans="1:13" ht="54" customHeight="1">
      <c r="A120" s="52" t="s">
        <v>282</v>
      </c>
      <c r="B120" s="4" t="s">
        <v>1</v>
      </c>
      <c r="C120" s="23">
        <v>41664</v>
      </c>
      <c r="D120" s="153"/>
      <c r="E120" s="174"/>
      <c r="F120" s="58" t="s">
        <v>313</v>
      </c>
      <c r="G120" s="368"/>
      <c r="H120" s="331"/>
      <c r="I120" s="369"/>
      <c r="J120" s="343" t="s">
        <v>118</v>
      </c>
      <c r="K120" s="191">
        <v>3239.67</v>
      </c>
      <c r="L120" s="370">
        <v>2013</v>
      </c>
      <c r="M120" s="37"/>
    </row>
    <row r="121" spans="1:13" ht="103.5" customHeight="1">
      <c r="A121" s="52" t="s">
        <v>282</v>
      </c>
      <c r="B121" s="58" t="s">
        <v>3</v>
      </c>
      <c r="C121" s="4" t="s">
        <v>613</v>
      </c>
      <c r="D121" s="83" t="s">
        <v>474</v>
      </c>
      <c r="E121" s="174"/>
      <c r="F121" s="58" t="s">
        <v>536</v>
      </c>
      <c r="G121" s="27" t="s">
        <v>354</v>
      </c>
      <c r="H121" s="301"/>
      <c r="I121" s="371"/>
      <c r="J121" s="366" t="s">
        <v>119</v>
      </c>
      <c r="K121" s="191">
        <v>4310.93</v>
      </c>
      <c r="L121" s="179">
        <v>2013</v>
      </c>
      <c r="M121" s="37"/>
    </row>
    <row r="122" spans="2:13" ht="27.75" customHeight="1">
      <c r="B122" s="92"/>
      <c r="C122" s="4"/>
      <c r="D122" s="32"/>
      <c r="E122" s="40"/>
      <c r="F122" s="4"/>
      <c r="G122" s="12"/>
      <c r="H122" s="4" t="s">
        <v>652</v>
      </c>
      <c r="I122" s="6"/>
      <c r="J122" s="80"/>
      <c r="K122" s="12"/>
      <c r="L122" s="118"/>
      <c r="M122" s="128" t="s">
        <v>314</v>
      </c>
    </row>
    <row r="123" spans="2:13" ht="72" customHeight="1">
      <c r="B123" s="92"/>
      <c r="C123" s="4"/>
      <c r="D123" s="32"/>
      <c r="E123" s="40"/>
      <c r="F123" s="4"/>
      <c r="G123" s="12"/>
      <c r="H123" s="4" t="s">
        <v>71</v>
      </c>
      <c r="I123" s="6"/>
      <c r="J123" s="83" t="s">
        <v>120</v>
      </c>
      <c r="K123" s="27">
        <v>897</v>
      </c>
      <c r="L123" s="118"/>
      <c r="M123" s="37"/>
    </row>
    <row r="124" spans="1:13" ht="17.25" customHeight="1">
      <c r="A124" s="52" t="s">
        <v>282</v>
      </c>
      <c r="B124" s="169" t="s">
        <v>72</v>
      </c>
      <c r="C124" s="17"/>
      <c r="D124" s="34"/>
      <c r="E124" s="41"/>
      <c r="F124" s="17"/>
      <c r="G124" s="212"/>
      <c r="H124" s="70" t="s">
        <v>72</v>
      </c>
      <c r="I124" s="38"/>
      <c r="J124" s="38"/>
      <c r="K124" s="14"/>
      <c r="L124" s="183"/>
      <c r="M124" s="38"/>
    </row>
    <row r="125" spans="1:13" ht="55.5" customHeight="1">
      <c r="A125" s="52" t="s">
        <v>282</v>
      </c>
      <c r="B125" s="4" t="s">
        <v>641</v>
      </c>
      <c r="C125" s="4" t="s">
        <v>613</v>
      </c>
      <c r="D125" s="32"/>
      <c r="E125" s="40"/>
      <c r="F125" s="4" t="s">
        <v>315</v>
      </c>
      <c r="G125" s="27"/>
      <c r="H125" s="4" t="s">
        <v>226</v>
      </c>
      <c r="I125" s="7">
        <v>41578</v>
      </c>
      <c r="J125" s="32" t="s">
        <v>116</v>
      </c>
      <c r="K125" s="20"/>
      <c r="L125" s="179"/>
      <c r="M125" s="37"/>
    </row>
    <row r="126" spans="1:13" ht="59.25" customHeight="1">
      <c r="A126" s="52" t="s">
        <v>282</v>
      </c>
      <c r="B126" s="4" t="s">
        <v>6</v>
      </c>
      <c r="C126" s="23">
        <v>41639</v>
      </c>
      <c r="D126" s="287" t="s">
        <v>192</v>
      </c>
      <c r="E126" s="174">
        <v>1414.16</v>
      </c>
      <c r="F126" s="58" t="s">
        <v>196</v>
      </c>
      <c r="G126" s="296">
        <v>41577</v>
      </c>
      <c r="H126" s="297" t="s">
        <v>651</v>
      </c>
      <c r="I126" s="372"/>
      <c r="J126" s="83" t="s">
        <v>121</v>
      </c>
      <c r="K126" s="191">
        <v>1625.08</v>
      </c>
      <c r="L126" s="182"/>
      <c r="M126" s="37"/>
    </row>
    <row r="127" spans="1:13" ht="67.5" customHeight="1">
      <c r="A127" s="52" t="s">
        <v>282</v>
      </c>
      <c r="B127" s="4" t="s">
        <v>227</v>
      </c>
      <c r="C127" s="23">
        <v>41578</v>
      </c>
      <c r="D127" s="373" t="s">
        <v>359</v>
      </c>
      <c r="E127" s="288">
        <v>1615.84</v>
      </c>
      <c r="F127" s="58" t="s">
        <v>315</v>
      </c>
      <c r="G127" s="296">
        <v>41872</v>
      </c>
      <c r="H127" s="301"/>
      <c r="I127" s="302"/>
      <c r="J127" s="83" t="s">
        <v>122</v>
      </c>
      <c r="K127" s="191">
        <v>1661.38</v>
      </c>
      <c r="L127" s="182"/>
      <c r="M127" s="37"/>
    </row>
    <row r="128" spans="1:13" ht="64.5" customHeight="1">
      <c r="A128" s="52" t="s">
        <v>282</v>
      </c>
      <c r="B128" s="58" t="s">
        <v>12</v>
      </c>
      <c r="C128" s="227">
        <v>41578</v>
      </c>
      <c r="D128" s="374" t="s">
        <v>360</v>
      </c>
      <c r="E128" s="375">
        <v>61743.58</v>
      </c>
      <c r="F128" s="58" t="s">
        <v>536</v>
      </c>
      <c r="G128" s="27" t="s">
        <v>361</v>
      </c>
      <c r="H128" s="58" t="s">
        <v>647</v>
      </c>
      <c r="I128" s="59"/>
      <c r="J128" s="88" t="s">
        <v>551</v>
      </c>
      <c r="K128" s="191">
        <v>230.97</v>
      </c>
      <c r="L128" s="179"/>
      <c r="M128" s="37"/>
    </row>
    <row r="129" spans="1:13" ht="47.25" customHeight="1">
      <c r="A129" s="52" t="s">
        <v>282</v>
      </c>
      <c r="B129" s="58" t="s">
        <v>228</v>
      </c>
      <c r="C129" s="227">
        <v>41664</v>
      </c>
      <c r="D129" s="374"/>
      <c r="E129" s="376"/>
      <c r="F129" s="58" t="s">
        <v>315</v>
      </c>
      <c r="G129" s="296">
        <v>41759</v>
      </c>
      <c r="H129" s="58" t="s">
        <v>648</v>
      </c>
      <c r="I129" s="59"/>
      <c r="J129" s="88"/>
      <c r="K129" s="191"/>
      <c r="L129" s="182"/>
      <c r="M129" s="128" t="s">
        <v>314</v>
      </c>
    </row>
    <row r="130" spans="1:13" ht="67.5" customHeight="1">
      <c r="A130" s="52" t="s">
        <v>282</v>
      </c>
      <c r="B130" s="58" t="s">
        <v>230</v>
      </c>
      <c r="C130" s="227">
        <v>41664</v>
      </c>
      <c r="D130" s="374"/>
      <c r="E130" s="377"/>
      <c r="F130" s="58" t="s">
        <v>315</v>
      </c>
      <c r="G130" s="27" t="s">
        <v>361</v>
      </c>
      <c r="H130" s="58" t="s">
        <v>229</v>
      </c>
      <c r="I130" s="59"/>
      <c r="J130" s="83" t="s">
        <v>123</v>
      </c>
      <c r="K130" s="191">
        <v>1005</v>
      </c>
      <c r="L130" s="182"/>
      <c r="M130" s="37"/>
    </row>
    <row r="131" spans="1:13" ht="56.25" customHeight="1">
      <c r="A131" s="52" t="s">
        <v>282</v>
      </c>
      <c r="B131" s="58" t="s">
        <v>3</v>
      </c>
      <c r="C131" s="58" t="s">
        <v>613</v>
      </c>
      <c r="D131" s="83" t="s">
        <v>474</v>
      </c>
      <c r="E131" s="174"/>
      <c r="F131" s="58" t="s">
        <v>536</v>
      </c>
      <c r="G131" s="27" t="s">
        <v>354</v>
      </c>
      <c r="H131" s="378"/>
      <c r="I131" s="6"/>
      <c r="J131" s="80"/>
      <c r="K131" s="20"/>
      <c r="L131" s="182"/>
      <c r="M131" s="37"/>
    </row>
    <row r="132" spans="1:13" ht="15" customHeight="1">
      <c r="A132" s="52" t="s">
        <v>282</v>
      </c>
      <c r="B132" s="169" t="s">
        <v>231</v>
      </c>
      <c r="C132" s="17"/>
      <c r="D132" s="34"/>
      <c r="E132" s="41"/>
      <c r="F132" s="17"/>
      <c r="G132" s="13"/>
      <c r="H132" s="21" t="s">
        <v>231</v>
      </c>
      <c r="I132" s="16"/>
      <c r="J132" s="81"/>
      <c r="K132" s="193"/>
      <c r="L132" s="183"/>
      <c r="M132" s="38"/>
    </row>
    <row r="133" spans="1:13" ht="102.75" customHeight="1">
      <c r="A133" s="52" t="s">
        <v>282</v>
      </c>
      <c r="B133" s="58" t="s">
        <v>3</v>
      </c>
      <c r="C133" s="227">
        <v>41623</v>
      </c>
      <c r="D133" s="153" t="s">
        <v>474</v>
      </c>
      <c r="E133" s="174"/>
      <c r="F133" s="58" t="s">
        <v>536</v>
      </c>
      <c r="G133" s="27" t="s">
        <v>354</v>
      </c>
      <c r="H133" s="58" t="s">
        <v>650</v>
      </c>
      <c r="I133" s="59" t="s">
        <v>613</v>
      </c>
      <c r="J133" s="170" t="s">
        <v>77</v>
      </c>
      <c r="K133" s="191"/>
      <c r="L133" s="184"/>
      <c r="M133" s="128" t="s">
        <v>316</v>
      </c>
    </row>
    <row r="134" spans="1:12" ht="32.25" customHeight="1">
      <c r="A134" s="52" t="s">
        <v>282</v>
      </c>
      <c r="B134" s="58"/>
      <c r="C134" s="58"/>
      <c r="D134" s="83"/>
      <c r="E134" s="174"/>
      <c r="F134" s="58"/>
      <c r="G134" s="27"/>
      <c r="H134" s="58" t="s">
        <v>651</v>
      </c>
      <c r="I134" s="59"/>
      <c r="J134" s="379"/>
      <c r="K134" s="191"/>
      <c r="L134" s="185"/>
    </row>
    <row r="135" spans="1:13" ht="31.5" customHeight="1">
      <c r="A135" s="52" t="s">
        <v>282</v>
      </c>
      <c r="B135" s="58"/>
      <c r="C135" s="58"/>
      <c r="D135" s="83"/>
      <c r="E135" s="174"/>
      <c r="F135" s="58"/>
      <c r="G135" s="27"/>
      <c r="H135" s="58" t="s">
        <v>652</v>
      </c>
      <c r="I135" s="59"/>
      <c r="J135" s="88"/>
      <c r="K135" s="191"/>
      <c r="L135" s="185"/>
      <c r="M135" s="128" t="s">
        <v>316</v>
      </c>
    </row>
    <row r="136" spans="1:13" ht="14.25" customHeight="1">
      <c r="A136" s="52" t="s">
        <v>283</v>
      </c>
      <c r="B136" s="70" t="s">
        <v>232</v>
      </c>
      <c r="C136" s="17"/>
      <c r="D136" s="34"/>
      <c r="E136" s="41"/>
      <c r="F136" s="17"/>
      <c r="G136" s="13"/>
      <c r="H136" s="21" t="s">
        <v>232</v>
      </c>
      <c r="I136" s="16"/>
      <c r="J136" s="34"/>
      <c r="K136" s="193"/>
      <c r="L136" s="183"/>
      <c r="M136" s="38"/>
    </row>
    <row r="137" spans="1:13" ht="65.25" customHeight="1">
      <c r="A137" s="52" t="s">
        <v>283</v>
      </c>
      <c r="B137" s="4" t="s">
        <v>641</v>
      </c>
      <c r="C137" s="23">
        <v>41593</v>
      </c>
      <c r="D137" s="153" t="s">
        <v>474</v>
      </c>
      <c r="E137" s="40"/>
      <c r="F137" s="4" t="s">
        <v>207</v>
      </c>
      <c r="G137" s="4" t="s">
        <v>432</v>
      </c>
      <c r="H137" s="4" t="s">
        <v>651</v>
      </c>
      <c r="I137" s="6" t="s">
        <v>613</v>
      </c>
      <c r="J137" s="170" t="s">
        <v>225</v>
      </c>
      <c r="K137" s="191">
        <v>1690.86</v>
      </c>
      <c r="L137" s="182"/>
      <c r="M137" s="37"/>
    </row>
    <row r="138" spans="1:13" ht="66" customHeight="1">
      <c r="A138" s="52" t="s">
        <v>283</v>
      </c>
      <c r="B138" s="4" t="s">
        <v>4</v>
      </c>
      <c r="C138" s="23">
        <v>41578</v>
      </c>
      <c r="D138" s="153" t="s">
        <v>474</v>
      </c>
      <c r="E138" s="40"/>
      <c r="F138" s="4" t="s">
        <v>208</v>
      </c>
      <c r="G138" s="4" t="s">
        <v>432</v>
      </c>
      <c r="H138" s="4" t="s">
        <v>647</v>
      </c>
      <c r="I138" s="6"/>
      <c r="J138" s="83"/>
      <c r="K138" s="191"/>
      <c r="L138" s="182"/>
      <c r="M138" s="37"/>
    </row>
    <row r="139" spans="1:13" ht="42.75" customHeight="1">
      <c r="A139" s="52" t="s">
        <v>283</v>
      </c>
      <c r="B139" s="4" t="s">
        <v>16</v>
      </c>
      <c r="C139" s="23">
        <v>41593</v>
      </c>
      <c r="D139" s="319" t="s">
        <v>474</v>
      </c>
      <c r="E139" s="40"/>
      <c r="F139" s="4" t="s">
        <v>208</v>
      </c>
      <c r="G139" s="32" t="s">
        <v>432</v>
      </c>
      <c r="H139" s="243" t="s">
        <v>234</v>
      </c>
      <c r="I139" s="254"/>
      <c r="J139" s="83" t="s">
        <v>124</v>
      </c>
      <c r="K139" s="191">
        <v>420</v>
      </c>
      <c r="L139" s="182"/>
      <c r="M139" s="37"/>
    </row>
    <row r="140" spans="1:13" ht="93" customHeight="1">
      <c r="A140" s="52" t="s">
        <v>283</v>
      </c>
      <c r="B140" s="4" t="s">
        <v>17</v>
      </c>
      <c r="C140" s="23">
        <v>41593</v>
      </c>
      <c r="D140" s="153" t="s">
        <v>474</v>
      </c>
      <c r="E140" s="40"/>
      <c r="F140" s="4" t="s">
        <v>208</v>
      </c>
      <c r="G140" s="4" t="s">
        <v>432</v>
      </c>
      <c r="H140" s="244"/>
      <c r="I140" s="255"/>
      <c r="J140" s="83" t="s">
        <v>82</v>
      </c>
      <c r="K140" s="191">
        <v>1958</v>
      </c>
      <c r="L140" s="182"/>
      <c r="M140" s="37"/>
    </row>
    <row r="141" spans="1:13" ht="90" customHeight="1">
      <c r="A141" s="52" t="s">
        <v>283</v>
      </c>
      <c r="B141" s="4" t="s">
        <v>5</v>
      </c>
      <c r="C141" s="4">
        <v>2014</v>
      </c>
      <c r="D141" s="83" t="s">
        <v>474</v>
      </c>
      <c r="E141" s="174"/>
      <c r="F141" s="4" t="s">
        <v>208</v>
      </c>
      <c r="G141" s="4" t="s">
        <v>432</v>
      </c>
      <c r="H141" s="243" t="s">
        <v>249</v>
      </c>
      <c r="I141" s="254"/>
      <c r="J141" s="83" t="s">
        <v>125</v>
      </c>
      <c r="K141" s="191">
        <v>934</v>
      </c>
      <c r="L141" s="182"/>
      <c r="M141" s="37"/>
    </row>
    <row r="142" spans="1:13" ht="69" customHeight="1">
      <c r="A142" s="52" t="s">
        <v>283</v>
      </c>
      <c r="B142" s="4" t="s">
        <v>233</v>
      </c>
      <c r="C142" s="4" t="s">
        <v>613</v>
      </c>
      <c r="D142" s="320"/>
      <c r="E142" s="174"/>
      <c r="F142" s="4" t="s">
        <v>433</v>
      </c>
      <c r="G142" s="210"/>
      <c r="H142" s="236"/>
      <c r="I142" s="255"/>
      <c r="J142" s="83" t="s">
        <v>126</v>
      </c>
      <c r="K142" s="191">
        <v>512</v>
      </c>
      <c r="L142" s="182"/>
      <c r="M142" s="37"/>
    </row>
    <row r="143" spans="1:13" ht="74.25" customHeight="1">
      <c r="A143" s="52" t="s">
        <v>283</v>
      </c>
      <c r="B143" s="4" t="s">
        <v>235</v>
      </c>
      <c r="C143" s="23">
        <v>41664</v>
      </c>
      <c r="D143" s="321" t="s">
        <v>360</v>
      </c>
      <c r="E143" s="322">
        <v>93642.92</v>
      </c>
      <c r="F143" s="4" t="s">
        <v>317</v>
      </c>
      <c r="G143" s="224">
        <v>41729</v>
      </c>
      <c r="H143" s="48"/>
      <c r="I143" s="60"/>
      <c r="J143" s="83"/>
      <c r="K143" s="191"/>
      <c r="L143" s="179"/>
      <c r="M143" s="37"/>
    </row>
    <row r="144" spans="1:13" ht="62.25" customHeight="1">
      <c r="A144" s="52" t="s">
        <v>283</v>
      </c>
      <c r="B144" s="4" t="s">
        <v>12</v>
      </c>
      <c r="C144" s="23">
        <v>41578</v>
      </c>
      <c r="D144" s="321"/>
      <c r="E144" s="323"/>
      <c r="F144" s="4" t="s">
        <v>432</v>
      </c>
      <c r="G144" s="224">
        <v>41729</v>
      </c>
      <c r="H144" s="4"/>
      <c r="I144" s="7"/>
      <c r="J144" s="32"/>
      <c r="K144" s="20"/>
      <c r="L144" s="182"/>
      <c r="M144" s="37"/>
    </row>
    <row r="145" spans="1:13" ht="45" customHeight="1">
      <c r="A145" s="52" t="s">
        <v>283</v>
      </c>
      <c r="B145" s="58" t="s">
        <v>236</v>
      </c>
      <c r="C145" s="23">
        <v>41299</v>
      </c>
      <c r="D145" s="324"/>
      <c r="E145" s="325"/>
      <c r="F145" s="4" t="s">
        <v>318</v>
      </c>
      <c r="G145" s="224">
        <v>41729</v>
      </c>
      <c r="H145" s="4"/>
      <c r="I145" s="90"/>
      <c r="J145" s="32"/>
      <c r="K145" s="20"/>
      <c r="L145" s="182"/>
      <c r="M145" s="37"/>
    </row>
    <row r="146" spans="1:13" ht="56.25" customHeight="1">
      <c r="A146" s="52" t="s">
        <v>283</v>
      </c>
      <c r="B146" s="58" t="s">
        <v>3</v>
      </c>
      <c r="C146" s="4" t="s">
        <v>613</v>
      </c>
      <c r="D146" s="83" t="s">
        <v>474</v>
      </c>
      <c r="E146" s="174"/>
      <c r="F146" s="58" t="s">
        <v>536</v>
      </c>
      <c r="G146" s="27" t="s">
        <v>354</v>
      </c>
      <c r="H146" s="89"/>
      <c r="I146" s="51"/>
      <c r="J146" s="32"/>
      <c r="K146" s="20"/>
      <c r="L146" s="182"/>
      <c r="M146" s="37"/>
    </row>
    <row r="147" spans="1:13" ht="14.25" customHeight="1">
      <c r="A147" s="52" t="s">
        <v>283</v>
      </c>
      <c r="B147" s="70" t="s">
        <v>250</v>
      </c>
      <c r="C147" s="17"/>
      <c r="D147" s="34"/>
      <c r="E147" s="41"/>
      <c r="F147" s="17"/>
      <c r="G147" s="13"/>
      <c r="H147" s="21" t="s">
        <v>250</v>
      </c>
      <c r="I147" s="16"/>
      <c r="J147" s="34"/>
      <c r="K147" s="193"/>
      <c r="L147" s="183"/>
      <c r="M147" s="38"/>
    </row>
    <row r="148" spans="1:13" ht="70.5" customHeight="1">
      <c r="A148" s="52" t="s">
        <v>283</v>
      </c>
      <c r="B148" s="4" t="s">
        <v>641</v>
      </c>
      <c r="C148" s="4" t="s">
        <v>613</v>
      </c>
      <c r="D148" s="287" t="s">
        <v>344</v>
      </c>
      <c r="E148" s="288">
        <v>2251.38</v>
      </c>
      <c r="F148" s="58" t="s">
        <v>319</v>
      </c>
      <c r="G148" s="296">
        <v>41775</v>
      </c>
      <c r="H148" s="58" t="s">
        <v>650</v>
      </c>
      <c r="I148" s="59" t="s">
        <v>613</v>
      </c>
      <c r="J148" s="170" t="s">
        <v>77</v>
      </c>
      <c r="K148" s="191"/>
      <c r="L148" s="182"/>
      <c r="M148" s="128" t="s">
        <v>568</v>
      </c>
    </row>
    <row r="149" spans="1:13" ht="45.75" customHeight="1">
      <c r="A149" s="52" t="s">
        <v>283</v>
      </c>
      <c r="B149" s="4" t="s">
        <v>251</v>
      </c>
      <c r="C149" s="4" t="s">
        <v>613</v>
      </c>
      <c r="D149" s="83"/>
      <c r="E149" s="174"/>
      <c r="F149" s="326" t="s">
        <v>320</v>
      </c>
      <c r="G149" s="27"/>
      <c r="H149" s="58" t="s">
        <v>226</v>
      </c>
      <c r="I149" s="59"/>
      <c r="J149" s="83" t="s">
        <v>116</v>
      </c>
      <c r="K149" s="191"/>
      <c r="L149" s="185"/>
      <c r="M149" s="128" t="s">
        <v>568</v>
      </c>
    </row>
    <row r="150" spans="1:13" ht="71.25" customHeight="1">
      <c r="A150" s="52" t="s">
        <v>283</v>
      </c>
      <c r="B150" s="4" t="s">
        <v>646</v>
      </c>
      <c r="C150" s="23">
        <v>41639</v>
      </c>
      <c r="D150" s="153"/>
      <c r="E150" s="174"/>
      <c r="F150" s="58" t="s">
        <v>434</v>
      </c>
      <c r="G150" s="27"/>
      <c r="H150" s="58" t="s">
        <v>651</v>
      </c>
      <c r="I150" s="59"/>
      <c r="J150" s="83" t="s">
        <v>127</v>
      </c>
      <c r="K150" s="191">
        <v>4015.33</v>
      </c>
      <c r="L150" s="182"/>
      <c r="M150" s="37"/>
    </row>
    <row r="151" spans="1:13" ht="78.75" customHeight="1">
      <c r="A151" s="52" t="s">
        <v>283</v>
      </c>
      <c r="B151" s="4" t="s">
        <v>252</v>
      </c>
      <c r="C151" s="23">
        <v>41664</v>
      </c>
      <c r="D151" s="153"/>
      <c r="E151" s="40"/>
      <c r="F151" s="4" t="s">
        <v>537</v>
      </c>
      <c r="G151" s="12"/>
      <c r="H151" s="18"/>
      <c r="I151" s="6"/>
      <c r="J151" s="32"/>
      <c r="K151" s="20"/>
      <c r="L151" s="182"/>
      <c r="M151" s="37"/>
    </row>
    <row r="152" spans="1:13" ht="12" customHeight="1">
      <c r="A152" s="52" t="s">
        <v>283</v>
      </c>
      <c r="B152" s="70" t="s">
        <v>253</v>
      </c>
      <c r="C152" s="17"/>
      <c r="D152" s="34"/>
      <c r="E152" s="41"/>
      <c r="F152" s="17"/>
      <c r="G152" s="212"/>
      <c r="H152" s="70" t="s">
        <v>253</v>
      </c>
      <c r="I152" s="14"/>
      <c r="J152" s="34"/>
      <c r="K152" s="193"/>
      <c r="L152" s="183"/>
      <c r="M152" s="38"/>
    </row>
    <row r="153" spans="1:13" ht="59.25" customHeight="1">
      <c r="A153" s="52" t="s">
        <v>283</v>
      </c>
      <c r="B153" s="4" t="s">
        <v>251</v>
      </c>
      <c r="C153" s="4" t="s">
        <v>613</v>
      </c>
      <c r="D153" s="229" t="s">
        <v>209</v>
      </c>
      <c r="E153" s="206">
        <v>115.58</v>
      </c>
      <c r="F153" s="4" t="s">
        <v>321</v>
      </c>
      <c r="G153" s="230">
        <v>41844</v>
      </c>
      <c r="H153" s="4" t="s">
        <v>650</v>
      </c>
      <c r="I153" s="6" t="s">
        <v>613</v>
      </c>
      <c r="J153" s="78" t="s">
        <v>77</v>
      </c>
      <c r="K153" s="20"/>
      <c r="L153" s="182"/>
      <c r="M153" s="128" t="s">
        <v>568</v>
      </c>
    </row>
    <row r="154" spans="1:13" ht="60.75" customHeight="1">
      <c r="A154" s="52" t="s">
        <v>283</v>
      </c>
      <c r="B154" s="4" t="s">
        <v>280</v>
      </c>
      <c r="C154" s="23">
        <v>41664</v>
      </c>
      <c r="D154" s="33"/>
      <c r="E154" s="40"/>
      <c r="F154" s="4" t="s">
        <v>321</v>
      </c>
      <c r="G154" s="12"/>
      <c r="H154" s="4" t="s">
        <v>254</v>
      </c>
      <c r="I154" s="6"/>
      <c r="J154" s="32" t="s">
        <v>116</v>
      </c>
      <c r="K154" s="20"/>
      <c r="L154" s="182"/>
      <c r="M154" s="128" t="s">
        <v>568</v>
      </c>
    </row>
    <row r="155" spans="1:13" ht="60.75" customHeight="1">
      <c r="A155" s="52" t="s">
        <v>283</v>
      </c>
      <c r="B155" s="251" t="s">
        <v>288</v>
      </c>
      <c r="C155" s="264">
        <v>41578</v>
      </c>
      <c r="D155" s="287" t="s">
        <v>98</v>
      </c>
      <c r="E155" s="174">
        <v>2592</v>
      </c>
      <c r="F155" s="227">
        <v>41607</v>
      </c>
      <c r="G155" s="296">
        <v>41607</v>
      </c>
      <c r="H155" s="58" t="s">
        <v>651</v>
      </c>
      <c r="I155" s="59"/>
      <c r="J155" s="83" t="s">
        <v>128</v>
      </c>
      <c r="K155" s="191">
        <v>19708.96</v>
      </c>
      <c r="L155" s="182"/>
      <c r="M155" s="37"/>
    </row>
    <row r="156" spans="1:13" ht="65.25" customHeight="1">
      <c r="A156" s="52" t="s">
        <v>283</v>
      </c>
      <c r="B156" s="253"/>
      <c r="C156" s="265"/>
      <c r="D156" s="287" t="s">
        <v>210</v>
      </c>
      <c r="E156" s="288">
        <v>384.59</v>
      </c>
      <c r="F156" s="58"/>
      <c r="G156" s="296">
        <v>41866</v>
      </c>
      <c r="H156" s="58" t="s">
        <v>647</v>
      </c>
      <c r="I156" s="59"/>
      <c r="J156" s="83" t="s">
        <v>474</v>
      </c>
      <c r="K156" s="191"/>
      <c r="L156" s="179"/>
      <c r="M156" s="37"/>
    </row>
    <row r="157" spans="1:13" ht="122.25" customHeight="1">
      <c r="A157" s="52" t="s">
        <v>283</v>
      </c>
      <c r="B157" s="4"/>
      <c r="C157" s="4"/>
      <c r="D157" s="83"/>
      <c r="E157" s="174"/>
      <c r="F157" s="58"/>
      <c r="G157" s="27"/>
      <c r="H157" s="58" t="s">
        <v>255</v>
      </c>
      <c r="I157" s="59"/>
      <c r="J157" s="83" t="s">
        <v>129</v>
      </c>
      <c r="K157" s="191">
        <v>979</v>
      </c>
      <c r="L157" s="182"/>
      <c r="M157" s="37"/>
    </row>
    <row r="158" spans="1:13" ht="34.5" customHeight="1">
      <c r="A158" s="52" t="s">
        <v>283</v>
      </c>
      <c r="B158" s="4"/>
      <c r="C158" s="4"/>
      <c r="D158" s="32"/>
      <c r="E158" s="40"/>
      <c r="F158" s="4"/>
      <c r="G158" s="12"/>
      <c r="H158" s="4" t="s">
        <v>652</v>
      </c>
      <c r="I158" s="6"/>
      <c r="J158" s="32"/>
      <c r="K158" s="20"/>
      <c r="L158" s="182"/>
      <c r="M158" s="128" t="s">
        <v>568</v>
      </c>
    </row>
    <row r="159" spans="1:13" ht="33.75" customHeight="1">
      <c r="A159" s="52" t="s">
        <v>283</v>
      </c>
      <c r="B159" s="4"/>
      <c r="C159" s="4"/>
      <c r="D159" s="32"/>
      <c r="E159" s="40"/>
      <c r="F159" s="4"/>
      <c r="G159" s="209"/>
      <c r="H159" s="243" t="s">
        <v>279</v>
      </c>
      <c r="I159" s="55"/>
      <c r="J159" s="83" t="s">
        <v>130</v>
      </c>
      <c r="K159" s="191">
        <v>577.97</v>
      </c>
      <c r="L159" s="179"/>
      <c r="M159" s="37"/>
    </row>
    <row r="160" spans="2:13" ht="33.75" customHeight="1">
      <c r="B160" s="92"/>
      <c r="C160" s="4"/>
      <c r="D160" s="32"/>
      <c r="E160" s="40"/>
      <c r="F160" s="4"/>
      <c r="G160" s="211"/>
      <c r="H160" s="259"/>
      <c r="I160" s="57"/>
      <c r="J160" s="320" t="s">
        <v>131</v>
      </c>
      <c r="K160" s="221">
        <v>934</v>
      </c>
      <c r="L160" s="168"/>
      <c r="M160" s="37"/>
    </row>
    <row r="161" spans="1:13" ht="12" customHeight="1">
      <c r="A161" s="52" t="s">
        <v>283</v>
      </c>
      <c r="B161" s="70" t="s">
        <v>289</v>
      </c>
      <c r="C161" s="17"/>
      <c r="D161" s="34"/>
      <c r="E161" s="41"/>
      <c r="F161" s="17"/>
      <c r="G161" s="212"/>
      <c r="H161" s="70" t="s">
        <v>289</v>
      </c>
      <c r="I161" s="94"/>
      <c r="J161" s="34"/>
      <c r="K161" s="193"/>
      <c r="L161" s="183"/>
      <c r="M161" s="38"/>
    </row>
    <row r="162" spans="1:13" ht="30.75" customHeight="1">
      <c r="A162" s="52" t="s">
        <v>283</v>
      </c>
      <c r="B162" s="4" t="s">
        <v>641</v>
      </c>
      <c r="C162" s="4" t="s">
        <v>613</v>
      </c>
      <c r="D162" s="32"/>
      <c r="E162" s="40"/>
      <c r="F162" s="4" t="s">
        <v>322</v>
      </c>
      <c r="G162" s="12"/>
      <c r="H162" s="243" t="s">
        <v>651</v>
      </c>
      <c r="I162" s="254" t="s">
        <v>613</v>
      </c>
      <c r="J162" s="314" t="s">
        <v>132</v>
      </c>
      <c r="K162" s="315">
        <v>22704.46</v>
      </c>
      <c r="L162" s="182"/>
      <c r="M162" s="37"/>
    </row>
    <row r="163" spans="1:13" ht="39.75" customHeight="1">
      <c r="A163" s="52" t="s">
        <v>283</v>
      </c>
      <c r="B163" s="4" t="s">
        <v>57</v>
      </c>
      <c r="C163" s="23">
        <v>41578</v>
      </c>
      <c r="D163" s="33"/>
      <c r="E163" s="40"/>
      <c r="F163" s="152" t="s">
        <v>323</v>
      </c>
      <c r="G163" s="12"/>
      <c r="H163" s="245"/>
      <c r="I163" s="245"/>
      <c r="J163" s="316"/>
      <c r="K163" s="317"/>
      <c r="L163" s="182"/>
      <c r="M163" s="37"/>
    </row>
    <row r="164" spans="1:13" ht="62.25" customHeight="1">
      <c r="A164" s="52" t="s">
        <v>283</v>
      </c>
      <c r="B164" s="4" t="s">
        <v>5</v>
      </c>
      <c r="C164" s="4">
        <v>2014</v>
      </c>
      <c r="D164" s="32"/>
      <c r="E164" s="40"/>
      <c r="F164" s="4" t="s">
        <v>322</v>
      </c>
      <c r="G164" s="12"/>
      <c r="H164" s="4" t="s">
        <v>647</v>
      </c>
      <c r="I164" s="6"/>
      <c r="J164" s="32"/>
      <c r="K164" s="20"/>
      <c r="L164" s="182"/>
      <c r="M164" s="128" t="s">
        <v>372</v>
      </c>
    </row>
    <row r="165" spans="1:13" ht="122.25" customHeight="1">
      <c r="A165" s="52" t="s">
        <v>283</v>
      </c>
      <c r="B165" s="4" t="s">
        <v>290</v>
      </c>
      <c r="C165" s="23">
        <v>41578</v>
      </c>
      <c r="D165" s="287" t="s">
        <v>406</v>
      </c>
      <c r="E165" s="287">
        <v>1611</v>
      </c>
      <c r="F165" s="326" t="s">
        <v>323</v>
      </c>
      <c r="G165" s="312">
        <v>41456</v>
      </c>
      <c r="H165" s="4" t="s">
        <v>255</v>
      </c>
      <c r="I165" s="6"/>
      <c r="J165" s="32"/>
      <c r="K165" s="20"/>
      <c r="L165" s="182"/>
      <c r="M165" s="128" t="s">
        <v>372</v>
      </c>
    </row>
    <row r="166" spans="1:13" ht="59.25" customHeight="1">
      <c r="A166" s="52" t="s">
        <v>283</v>
      </c>
      <c r="B166" s="4" t="s">
        <v>59</v>
      </c>
      <c r="C166" s="23">
        <v>41578</v>
      </c>
      <c r="D166" s="287" t="s">
        <v>211</v>
      </c>
      <c r="E166" s="174">
        <v>3113.78</v>
      </c>
      <c r="F166" s="287" t="s">
        <v>207</v>
      </c>
      <c r="G166" s="296">
        <v>41633</v>
      </c>
      <c r="H166" s="4" t="s">
        <v>650</v>
      </c>
      <c r="I166" s="6"/>
      <c r="J166" s="32"/>
      <c r="K166" s="20"/>
      <c r="L166" s="182"/>
      <c r="M166" s="128" t="s">
        <v>372</v>
      </c>
    </row>
    <row r="167" spans="1:13" ht="47.25" customHeight="1">
      <c r="A167" s="52" t="s">
        <v>283</v>
      </c>
      <c r="B167" s="4" t="s">
        <v>291</v>
      </c>
      <c r="C167" s="23">
        <v>41578</v>
      </c>
      <c r="D167" s="287" t="s">
        <v>98</v>
      </c>
      <c r="E167" s="174">
        <v>13026</v>
      </c>
      <c r="F167" s="227">
        <v>41607</v>
      </c>
      <c r="G167" s="296">
        <v>41607</v>
      </c>
      <c r="H167" s="4" t="s">
        <v>254</v>
      </c>
      <c r="I167" s="6"/>
      <c r="J167" s="32"/>
      <c r="K167" s="20"/>
      <c r="L167" s="182"/>
      <c r="M167" s="128" t="s">
        <v>372</v>
      </c>
    </row>
    <row r="168" spans="1:13" ht="41.25" customHeight="1">
      <c r="A168" s="52" t="s">
        <v>283</v>
      </c>
      <c r="B168" s="4" t="s">
        <v>12</v>
      </c>
      <c r="C168" s="23">
        <v>41578</v>
      </c>
      <c r="D168" s="287" t="s">
        <v>362</v>
      </c>
      <c r="E168" s="174">
        <v>1166</v>
      </c>
      <c r="F168" s="58" t="s">
        <v>431</v>
      </c>
      <c r="G168" s="296">
        <v>41578</v>
      </c>
      <c r="H168" s="4" t="s">
        <v>652</v>
      </c>
      <c r="I168" s="6"/>
      <c r="J168" s="32"/>
      <c r="K168" s="20"/>
      <c r="L168" s="182"/>
      <c r="M168" s="128" t="s">
        <v>372</v>
      </c>
    </row>
    <row r="169" spans="2:13" ht="87.75" customHeight="1">
      <c r="B169" s="92"/>
      <c r="C169" s="23"/>
      <c r="D169" s="33"/>
      <c r="E169" s="40"/>
      <c r="F169" s="4"/>
      <c r="G169" s="12"/>
      <c r="H169" s="4" t="s">
        <v>292</v>
      </c>
      <c r="I169" s="6"/>
      <c r="J169" s="83" t="s">
        <v>133</v>
      </c>
      <c r="K169" s="27">
        <v>256</v>
      </c>
      <c r="L169" s="118"/>
      <c r="M169" s="37"/>
    </row>
    <row r="170" spans="1:13" ht="11.25" customHeight="1">
      <c r="A170" s="52" t="s">
        <v>282</v>
      </c>
      <c r="B170" s="70" t="s">
        <v>293</v>
      </c>
      <c r="C170" s="17"/>
      <c r="D170" s="34"/>
      <c r="E170" s="41"/>
      <c r="F170" s="17"/>
      <c r="G170" s="212"/>
      <c r="H170" s="70" t="s">
        <v>293</v>
      </c>
      <c r="I170" s="16"/>
      <c r="J170" s="34"/>
      <c r="K170" s="193"/>
      <c r="L170" s="183"/>
      <c r="M170" s="38"/>
    </row>
    <row r="171" spans="1:13" ht="44.25" customHeight="1">
      <c r="A171" s="52" t="s">
        <v>282</v>
      </c>
      <c r="B171" s="4" t="s">
        <v>641</v>
      </c>
      <c r="C171" s="4" t="s">
        <v>613</v>
      </c>
      <c r="D171" s="32"/>
      <c r="E171" s="40"/>
      <c r="F171" s="4" t="s">
        <v>322</v>
      </c>
      <c r="G171" s="12"/>
      <c r="H171" s="4" t="s">
        <v>651</v>
      </c>
      <c r="I171" s="6" t="s">
        <v>613</v>
      </c>
      <c r="J171" s="80"/>
      <c r="K171" s="20"/>
      <c r="L171" s="182"/>
      <c r="M171" s="37"/>
    </row>
    <row r="172" spans="1:13" ht="61.5" customHeight="1">
      <c r="A172" s="52" t="s">
        <v>282</v>
      </c>
      <c r="B172" s="4" t="s">
        <v>645</v>
      </c>
      <c r="C172" s="4">
        <v>2014</v>
      </c>
      <c r="D172" s="32"/>
      <c r="E172" s="40"/>
      <c r="F172" s="152" t="s">
        <v>323</v>
      </c>
      <c r="G172" s="12"/>
      <c r="H172" s="4" t="s">
        <v>647</v>
      </c>
      <c r="I172" s="6"/>
      <c r="J172" s="80"/>
      <c r="K172" s="20"/>
      <c r="L172" s="182"/>
      <c r="M172" s="37"/>
    </row>
    <row r="173" spans="1:13" ht="122.25" customHeight="1">
      <c r="A173" s="52" t="s">
        <v>282</v>
      </c>
      <c r="B173" s="4" t="s">
        <v>6</v>
      </c>
      <c r="C173" s="23">
        <v>41639</v>
      </c>
      <c r="D173" s="153"/>
      <c r="E173" s="40"/>
      <c r="F173" s="4" t="s">
        <v>540</v>
      </c>
      <c r="G173" s="12"/>
      <c r="H173" s="4" t="s">
        <v>255</v>
      </c>
      <c r="I173" s="6"/>
      <c r="J173" s="32"/>
      <c r="K173" s="20"/>
      <c r="L173" s="182"/>
      <c r="M173" s="37"/>
    </row>
    <row r="174" spans="1:13" ht="96.75" customHeight="1">
      <c r="A174" s="52" t="s">
        <v>282</v>
      </c>
      <c r="B174" s="4" t="s">
        <v>12</v>
      </c>
      <c r="C174" s="23">
        <v>41578</v>
      </c>
      <c r="D174" s="153"/>
      <c r="E174" s="40"/>
      <c r="F174" s="4" t="s">
        <v>536</v>
      </c>
      <c r="G174" s="12"/>
      <c r="H174" s="4" t="s">
        <v>294</v>
      </c>
      <c r="I174" s="6"/>
      <c r="J174" s="80"/>
      <c r="K174" s="20"/>
      <c r="L174" s="182"/>
      <c r="M174" s="37"/>
    </row>
    <row r="175" spans="1:13" ht="12" customHeight="1">
      <c r="A175" s="52" t="s">
        <v>282</v>
      </c>
      <c r="B175" s="21" t="s">
        <v>295</v>
      </c>
      <c r="C175" s="17"/>
      <c r="D175" s="34"/>
      <c r="E175" s="41"/>
      <c r="F175" s="17"/>
      <c r="G175" s="13"/>
      <c r="H175" s="21" t="s">
        <v>295</v>
      </c>
      <c r="I175" s="14"/>
      <c r="J175" s="81"/>
      <c r="K175" s="193"/>
      <c r="L175" s="183"/>
      <c r="M175" s="38"/>
    </row>
    <row r="176" spans="1:13" ht="64.5" customHeight="1">
      <c r="A176" s="52" t="s">
        <v>282</v>
      </c>
      <c r="B176" s="4" t="s">
        <v>641</v>
      </c>
      <c r="C176" s="4" t="s">
        <v>613</v>
      </c>
      <c r="D176" s="32"/>
      <c r="E176" s="40"/>
      <c r="F176" s="4" t="s">
        <v>322</v>
      </c>
      <c r="G176" s="12"/>
      <c r="H176" s="4" t="s">
        <v>651</v>
      </c>
      <c r="I176" s="6" t="s">
        <v>613</v>
      </c>
      <c r="J176" s="78"/>
      <c r="K176" s="20"/>
      <c r="L176" s="182"/>
      <c r="M176" s="128" t="s">
        <v>372</v>
      </c>
    </row>
    <row r="177" spans="1:13" ht="36.75" customHeight="1">
      <c r="A177" s="52" t="s">
        <v>282</v>
      </c>
      <c r="B177" s="4" t="s">
        <v>5</v>
      </c>
      <c r="C177" s="4">
        <v>2014</v>
      </c>
      <c r="D177" s="32"/>
      <c r="E177" s="40"/>
      <c r="F177" s="4" t="s">
        <v>322</v>
      </c>
      <c r="G177" s="12"/>
      <c r="H177" s="4" t="s">
        <v>297</v>
      </c>
      <c r="I177" s="6"/>
      <c r="J177" s="32"/>
      <c r="K177" s="20"/>
      <c r="L177" s="185"/>
      <c r="M177" s="128" t="s">
        <v>372</v>
      </c>
    </row>
    <row r="178" spans="1:13" ht="53.25" customHeight="1">
      <c r="A178" s="52" t="s">
        <v>282</v>
      </c>
      <c r="B178" s="4" t="s">
        <v>296</v>
      </c>
      <c r="C178" s="4" t="s">
        <v>613</v>
      </c>
      <c r="D178" s="32"/>
      <c r="E178" s="40"/>
      <c r="F178" s="4" t="s">
        <v>322</v>
      </c>
      <c r="G178" s="12"/>
      <c r="H178" s="4"/>
      <c r="I178" s="6"/>
      <c r="J178" s="32"/>
      <c r="K178" s="20"/>
      <c r="L178" s="182"/>
      <c r="M178" s="37"/>
    </row>
    <row r="179" spans="1:13" ht="69.75" customHeight="1">
      <c r="A179" s="52" t="s">
        <v>282</v>
      </c>
      <c r="B179" s="4" t="s">
        <v>12</v>
      </c>
      <c r="C179" s="23">
        <v>41578</v>
      </c>
      <c r="D179" s="287" t="s">
        <v>362</v>
      </c>
      <c r="E179" s="288">
        <v>2122</v>
      </c>
      <c r="F179" s="58" t="s">
        <v>536</v>
      </c>
      <c r="G179" s="296">
        <v>41578</v>
      </c>
      <c r="H179" s="4"/>
      <c r="I179" s="6"/>
      <c r="J179" s="80"/>
      <c r="K179" s="20"/>
      <c r="L179" s="182"/>
      <c r="M179" s="37"/>
    </row>
    <row r="180" spans="1:13" ht="12" customHeight="1">
      <c r="A180" s="52" t="s">
        <v>283</v>
      </c>
      <c r="B180" s="70" t="s">
        <v>298</v>
      </c>
      <c r="C180" s="17"/>
      <c r="D180" s="34"/>
      <c r="E180" s="41"/>
      <c r="F180" s="17"/>
      <c r="G180" s="212"/>
      <c r="H180" s="70" t="s">
        <v>298</v>
      </c>
      <c r="I180" s="16"/>
      <c r="J180" s="34"/>
      <c r="K180" s="193"/>
      <c r="L180" s="183"/>
      <c r="M180" s="38"/>
    </row>
    <row r="181" spans="1:13" ht="60" customHeight="1">
      <c r="A181" s="52" t="s">
        <v>283</v>
      </c>
      <c r="B181" s="4" t="s">
        <v>251</v>
      </c>
      <c r="C181" s="4" t="s">
        <v>613</v>
      </c>
      <c r="D181" s="32"/>
      <c r="E181" s="40"/>
      <c r="F181" s="4" t="s">
        <v>322</v>
      </c>
      <c r="G181" s="12"/>
      <c r="H181" s="4" t="s">
        <v>647</v>
      </c>
      <c r="I181" s="6" t="s">
        <v>613</v>
      </c>
      <c r="J181" s="32"/>
      <c r="K181" s="20"/>
      <c r="L181" s="182"/>
      <c r="M181" s="128" t="s">
        <v>372</v>
      </c>
    </row>
    <row r="182" spans="1:13" ht="124.5" customHeight="1">
      <c r="A182" s="52" t="s">
        <v>283</v>
      </c>
      <c r="B182" s="4" t="s">
        <v>4</v>
      </c>
      <c r="C182" s="23">
        <v>41578</v>
      </c>
      <c r="D182" s="33"/>
      <c r="E182" s="40"/>
      <c r="F182" s="4" t="s">
        <v>322</v>
      </c>
      <c r="G182" s="12"/>
      <c r="H182" s="4" t="s">
        <v>255</v>
      </c>
      <c r="I182" s="6"/>
      <c r="J182" s="83" t="s">
        <v>134</v>
      </c>
      <c r="K182" s="191">
        <v>979</v>
      </c>
      <c r="L182" s="182"/>
      <c r="M182" s="37"/>
    </row>
    <row r="183" spans="1:13" ht="65.25" customHeight="1">
      <c r="A183" s="52" t="s">
        <v>283</v>
      </c>
      <c r="B183" s="4" t="s">
        <v>67</v>
      </c>
      <c r="C183" s="23">
        <v>41578</v>
      </c>
      <c r="D183" s="33"/>
      <c r="E183" s="40"/>
      <c r="F183" s="4" t="s">
        <v>322</v>
      </c>
      <c r="G183" s="12"/>
      <c r="H183" s="4" t="s">
        <v>650</v>
      </c>
      <c r="I183" s="6"/>
      <c r="J183" s="32"/>
      <c r="K183" s="20"/>
      <c r="L183" s="182"/>
      <c r="M183" s="128" t="s">
        <v>372</v>
      </c>
    </row>
    <row r="184" spans="1:13" ht="45" customHeight="1">
      <c r="A184" s="52" t="s">
        <v>283</v>
      </c>
      <c r="B184" s="4" t="s">
        <v>299</v>
      </c>
      <c r="C184" s="23">
        <v>41578</v>
      </c>
      <c r="D184" s="33"/>
      <c r="E184" s="40"/>
      <c r="F184" s="4" t="s">
        <v>322</v>
      </c>
      <c r="G184" s="27"/>
      <c r="H184" s="4" t="s">
        <v>254</v>
      </c>
      <c r="I184" s="6"/>
      <c r="J184" s="32" t="s">
        <v>135</v>
      </c>
      <c r="K184" s="20"/>
      <c r="L184" s="182"/>
      <c r="M184" s="128" t="s">
        <v>372</v>
      </c>
    </row>
    <row r="185" spans="1:13" ht="62.25" customHeight="1">
      <c r="A185" s="52" t="s">
        <v>283</v>
      </c>
      <c r="B185" s="251" t="s">
        <v>646</v>
      </c>
      <c r="C185" s="264">
        <v>41639</v>
      </c>
      <c r="D185" s="287" t="s">
        <v>212</v>
      </c>
      <c r="E185" s="288">
        <v>39148.96</v>
      </c>
      <c r="F185" s="296">
        <v>41724</v>
      </c>
      <c r="G185" s="204"/>
      <c r="H185" s="4" t="s">
        <v>651</v>
      </c>
      <c r="I185" s="6"/>
      <c r="J185" s="32"/>
      <c r="K185" s="20"/>
      <c r="L185" s="182"/>
      <c r="M185" s="128" t="s">
        <v>372</v>
      </c>
    </row>
    <row r="186" spans="1:12" ht="29.25" customHeight="1">
      <c r="A186" s="52" t="s">
        <v>283</v>
      </c>
      <c r="B186" s="253"/>
      <c r="C186" s="265"/>
      <c r="D186" s="294" t="s">
        <v>189</v>
      </c>
      <c r="E186" s="288">
        <v>772.1</v>
      </c>
      <c r="F186" s="296">
        <v>41604</v>
      </c>
      <c r="G186" s="231"/>
      <c r="H186" s="4"/>
      <c r="I186" s="6"/>
      <c r="J186" s="32"/>
      <c r="K186" s="20"/>
      <c r="L186" s="182"/>
    </row>
    <row r="187" spans="1:13" ht="92.25" customHeight="1">
      <c r="A187" s="52" t="s">
        <v>283</v>
      </c>
      <c r="B187" s="4" t="s">
        <v>300</v>
      </c>
      <c r="C187" s="23">
        <v>41639</v>
      </c>
      <c r="D187" s="153"/>
      <c r="E187" s="174"/>
      <c r="F187" s="58"/>
      <c r="G187" s="327"/>
      <c r="H187" s="4" t="s">
        <v>301</v>
      </c>
      <c r="I187" s="6"/>
      <c r="J187" s="83" t="s">
        <v>86</v>
      </c>
      <c r="K187" s="191">
        <v>897</v>
      </c>
      <c r="L187" s="182"/>
      <c r="M187" s="37"/>
    </row>
    <row r="188" spans="1:13" ht="55.5" customHeight="1">
      <c r="A188" s="52" t="s">
        <v>283</v>
      </c>
      <c r="B188" s="4" t="s">
        <v>12</v>
      </c>
      <c r="C188" s="23">
        <v>41578</v>
      </c>
      <c r="D188" s="287" t="s">
        <v>426</v>
      </c>
      <c r="E188" s="288">
        <v>16154</v>
      </c>
      <c r="F188" s="227" t="s">
        <v>45</v>
      </c>
      <c r="G188" s="296">
        <v>41607</v>
      </c>
      <c r="H188" s="4"/>
      <c r="I188" s="6"/>
      <c r="J188" s="32"/>
      <c r="K188" s="20"/>
      <c r="L188" s="182"/>
      <c r="M188" s="37"/>
    </row>
    <row r="189" spans="2:13" ht="30" customHeight="1">
      <c r="B189" s="92"/>
      <c r="C189" s="23"/>
      <c r="D189" s="287" t="s">
        <v>213</v>
      </c>
      <c r="E189" s="288">
        <v>4908.43</v>
      </c>
      <c r="F189" s="227"/>
      <c r="G189" s="296">
        <v>41635</v>
      </c>
      <c r="H189" s="4"/>
      <c r="I189" s="6"/>
      <c r="J189" s="32"/>
      <c r="K189" s="20"/>
      <c r="L189" s="182"/>
      <c r="M189" s="37"/>
    </row>
    <row r="190" spans="1:13" ht="14.25" customHeight="1">
      <c r="A190" s="52" t="s">
        <v>283</v>
      </c>
      <c r="B190" s="70" t="s">
        <v>302</v>
      </c>
      <c r="C190" s="17"/>
      <c r="D190" s="34"/>
      <c r="E190" s="41"/>
      <c r="F190" s="17"/>
      <c r="G190" s="13"/>
      <c r="H190" s="21" t="s">
        <v>302</v>
      </c>
      <c r="I190" s="16"/>
      <c r="J190" s="34"/>
      <c r="K190" s="193"/>
      <c r="L190" s="183"/>
      <c r="M190" s="38"/>
    </row>
    <row r="191" spans="1:13" ht="100.5" customHeight="1">
      <c r="A191" s="52" t="s">
        <v>283</v>
      </c>
      <c r="B191" s="4" t="s">
        <v>641</v>
      </c>
      <c r="C191" s="4" t="s">
        <v>613</v>
      </c>
      <c r="D191" s="287" t="s">
        <v>200</v>
      </c>
      <c r="E191" s="288">
        <v>1883.31</v>
      </c>
      <c r="F191" s="58" t="s">
        <v>321</v>
      </c>
      <c r="G191" s="296">
        <v>41806</v>
      </c>
      <c r="H191" s="58" t="s">
        <v>650</v>
      </c>
      <c r="I191" s="59" t="s">
        <v>613</v>
      </c>
      <c r="J191" s="83"/>
      <c r="K191" s="191"/>
      <c r="L191" s="182"/>
      <c r="M191" s="128" t="s">
        <v>568</v>
      </c>
    </row>
    <row r="192" spans="1:13" ht="41.25" customHeight="1">
      <c r="A192" s="52" t="s">
        <v>283</v>
      </c>
      <c r="B192" s="4" t="s">
        <v>251</v>
      </c>
      <c r="C192" s="11" t="s">
        <v>613</v>
      </c>
      <c r="D192" s="83"/>
      <c r="E192" s="232"/>
      <c r="F192" s="60" t="s">
        <v>324</v>
      </c>
      <c r="G192" s="27"/>
      <c r="H192" s="58" t="s">
        <v>254</v>
      </c>
      <c r="I192" s="27"/>
      <c r="J192" s="83"/>
      <c r="K192" s="191"/>
      <c r="L192" s="182"/>
      <c r="M192" s="128" t="s">
        <v>568</v>
      </c>
    </row>
    <row r="193" spans="1:13" ht="51" customHeight="1">
      <c r="A193" s="52" t="s">
        <v>283</v>
      </c>
      <c r="B193" s="4" t="s">
        <v>299</v>
      </c>
      <c r="C193" s="24">
        <v>41578</v>
      </c>
      <c r="D193" s="153"/>
      <c r="E193" s="232"/>
      <c r="F193" s="328" t="s">
        <v>325</v>
      </c>
      <c r="G193" s="221"/>
      <c r="H193" s="297" t="s">
        <v>651</v>
      </c>
      <c r="I193" s="329"/>
      <c r="J193" s="83" t="s">
        <v>136</v>
      </c>
      <c r="K193" s="191">
        <v>814.65</v>
      </c>
      <c r="L193" s="182"/>
      <c r="M193" s="37"/>
    </row>
    <row r="194" spans="1:13" ht="46.5" customHeight="1">
      <c r="A194" s="52" t="s">
        <v>283</v>
      </c>
      <c r="B194" s="4" t="s">
        <v>646</v>
      </c>
      <c r="C194" s="24">
        <v>41664</v>
      </c>
      <c r="D194" s="287" t="s">
        <v>189</v>
      </c>
      <c r="E194" s="232">
        <v>772.1</v>
      </c>
      <c r="F194" s="330">
        <v>41604</v>
      </c>
      <c r="G194" s="296">
        <v>41604</v>
      </c>
      <c r="H194" s="331"/>
      <c r="I194" s="332"/>
      <c r="J194" s="83" t="s">
        <v>137</v>
      </c>
      <c r="K194" s="191">
        <v>8274.5</v>
      </c>
      <c r="L194" s="182"/>
      <c r="M194" s="37"/>
    </row>
    <row r="195" spans="1:13" ht="84.75" customHeight="1">
      <c r="A195" s="52" t="s">
        <v>283</v>
      </c>
      <c r="B195" s="4" t="s">
        <v>300</v>
      </c>
      <c r="C195" s="24">
        <v>41664</v>
      </c>
      <c r="D195" s="153"/>
      <c r="E195" s="232"/>
      <c r="F195" s="60"/>
      <c r="G195" s="228"/>
      <c r="H195" s="331"/>
      <c r="I195" s="332"/>
      <c r="J195" s="83" t="s">
        <v>138</v>
      </c>
      <c r="K195" s="191">
        <v>1142.47</v>
      </c>
      <c r="L195" s="179"/>
      <c r="M195" s="37"/>
    </row>
    <row r="196" spans="1:13" ht="59.25" customHeight="1">
      <c r="A196" s="52" t="s">
        <v>283</v>
      </c>
      <c r="B196" s="251" t="s">
        <v>12</v>
      </c>
      <c r="C196" s="266">
        <v>41578</v>
      </c>
      <c r="D196" s="294" t="s">
        <v>214</v>
      </c>
      <c r="E196" s="232">
        <v>4410.06</v>
      </c>
      <c r="F196" s="60" t="s">
        <v>46</v>
      </c>
      <c r="G196" s="296">
        <v>41667</v>
      </c>
      <c r="H196" s="58" t="s">
        <v>647</v>
      </c>
      <c r="I196" s="27"/>
      <c r="J196" s="83" t="s">
        <v>139</v>
      </c>
      <c r="K196" s="191"/>
      <c r="L196" s="182"/>
      <c r="M196" s="37"/>
    </row>
    <row r="197" spans="1:13" ht="126" customHeight="1">
      <c r="A197" s="52" t="s">
        <v>283</v>
      </c>
      <c r="B197" s="253"/>
      <c r="C197" s="267"/>
      <c r="D197" s="287" t="s">
        <v>215</v>
      </c>
      <c r="E197" s="287" t="s">
        <v>215</v>
      </c>
      <c r="F197" s="60" t="s">
        <v>371</v>
      </c>
      <c r="G197" s="333">
        <v>41698</v>
      </c>
      <c r="H197" s="58" t="s">
        <v>255</v>
      </c>
      <c r="I197" s="27"/>
      <c r="J197" s="83" t="s">
        <v>82</v>
      </c>
      <c r="K197" s="191">
        <v>1958</v>
      </c>
      <c r="L197" s="182"/>
      <c r="M197" s="37"/>
    </row>
    <row r="198" spans="2:13" ht="94.5" customHeight="1">
      <c r="B198" s="96"/>
      <c r="C198" s="11"/>
      <c r="D198" s="32"/>
      <c r="E198" s="42"/>
      <c r="F198" s="11"/>
      <c r="G198" s="12"/>
      <c r="H198" s="4" t="s">
        <v>303</v>
      </c>
      <c r="I198" s="12"/>
      <c r="J198" s="83" t="s">
        <v>140</v>
      </c>
      <c r="K198" s="27">
        <v>1234</v>
      </c>
      <c r="L198" s="118"/>
      <c r="M198" s="37"/>
    </row>
    <row r="199" spans="2:13" ht="33.75" customHeight="1">
      <c r="B199" s="96"/>
      <c r="C199" s="11"/>
      <c r="D199" s="32"/>
      <c r="E199" s="42"/>
      <c r="F199" s="11"/>
      <c r="G199" s="12"/>
      <c r="H199" s="4" t="s">
        <v>652</v>
      </c>
      <c r="I199" s="12"/>
      <c r="J199" s="32"/>
      <c r="K199" s="12"/>
      <c r="L199" s="118"/>
      <c r="M199" s="128" t="s">
        <v>568</v>
      </c>
    </row>
    <row r="200" spans="1:13" ht="14.25" customHeight="1">
      <c r="A200" s="52" t="s">
        <v>283</v>
      </c>
      <c r="B200" s="70" t="s">
        <v>304</v>
      </c>
      <c r="C200" s="14"/>
      <c r="D200" s="34"/>
      <c r="E200" s="43"/>
      <c r="F200" s="14"/>
      <c r="G200" s="13"/>
      <c r="H200" s="21" t="s">
        <v>304</v>
      </c>
      <c r="I200" s="13"/>
      <c r="J200" s="34"/>
      <c r="K200" s="193"/>
      <c r="L200" s="183"/>
      <c r="M200" s="38"/>
    </row>
    <row r="201" spans="1:13" ht="58.5" customHeight="1">
      <c r="A201" s="52" t="s">
        <v>283</v>
      </c>
      <c r="B201" s="4" t="s">
        <v>251</v>
      </c>
      <c r="C201" s="11" t="s">
        <v>613</v>
      </c>
      <c r="D201" s="32"/>
      <c r="E201" s="42"/>
      <c r="F201" s="11" t="s">
        <v>326</v>
      </c>
      <c r="G201" s="12"/>
      <c r="H201" s="4" t="s">
        <v>647</v>
      </c>
      <c r="I201" s="12" t="s">
        <v>613</v>
      </c>
      <c r="J201" s="32"/>
      <c r="K201" s="20"/>
      <c r="L201" s="182"/>
      <c r="M201" s="128" t="s">
        <v>567</v>
      </c>
    </row>
    <row r="202" spans="1:13" ht="124.5" customHeight="1">
      <c r="A202" s="52" t="s">
        <v>283</v>
      </c>
      <c r="B202" s="4" t="s">
        <v>5</v>
      </c>
      <c r="C202" s="11">
        <v>2014</v>
      </c>
      <c r="D202" s="32"/>
      <c r="E202" s="42"/>
      <c r="F202" s="11" t="s">
        <v>326</v>
      </c>
      <c r="G202" s="27"/>
      <c r="H202" s="4" t="s">
        <v>255</v>
      </c>
      <c r="I202" s="12"/>
      <c r="J202" s="83" t="s">
        <v>141</v>
      </c>
      <c r="K202" s="191">
        <v>5954.17</v>
      </c>
      <c r="L202" s="179">
        <v>2013</v>
      </c>
      <c r="M202" s="37"/>
    </row>
    <row r="203" spans="1:13" ht="66" customHeight="1">
      <c r="A203" s="52" t="s">
        <v>283</v>
      </c>
      <c r="B203" s="4" t="s">
        <v>646</v>
      </c>
      <c r="C203" s="24">
        <v>41664</v>
      </c>
      <c r="D203" s="153"/>
      <c r="E203" s="42"/>
      <c r="F203" s="11" t="s">
        <v>435</v>
      </c>
      <c r="G203" s="12"/>
      <c r="H203" s="4" t="s">
        <v>650</v>
      </c>
      <c r="I203" s="12"/>
      <c r="J203" s="32"/>
      <c r="K203" s="20"/>
      <c r="L203" s="182"/>
      <c r="M203" s="128" t="s">
        <v>567</v>
      </c>
    </row>
    <row r="204" spans="1:13" ht="55.5" customHeight="1">
      <c r="A204" s="52" t="s">
        <v>283</v>
      </c>
      <c r="B204" s="4" t="s">
        <v>300</v>
      </c>
      <c r="C204" s="24">
        <v>41664</v>
      </c>
      <c r="D204" s="153"/>
      <c r="E204" s="232"/>
      <c r="F204" s="60" t="s">
        <v>434</v>
      </c>
      <c r="G204" s="221"/>
      <c r="H204" s="297" t="s">
        <v>651</v>
      </c>
      <c r="I204" s="329"/>
      <c r="J204" s="83" t="s">
        <v>142</v>
      </c>
      <c r="K204" s="191">
        <v>773.56</v>
      </c>
      <c r="L204" s="179"/>
      <c r="M204" s="37"/>
    </row>
    <row r="205" spans="1:13" ht="45.75" customHeight="1">
      <c r="A205" s="52" t="s">
        <v>283</v>
      </c>
      <c r="B205" s="251" t="s">
        <v>305</v>
      </c>
      <c r="C205" s="266">
        <v>41578</v>
      </c>
      <c r="D205" s="287" t="s">
        <v>210</v>
      </c>
      <c r="E205" s="288">
        <v>143.57</v>
      </c>
      <c r="F205" s="330">
        <v>41633</v>
      </c>
      <c r="G205" s="296">
        <v>41873</v>
      </c>
      <c r="H205" s="301"/>
      <c r="I205" s="334"/>
      <c r="J205" s="83" t="s">
        <v>143</v>
      </c>
      <c r="K205" s="191">
        <v>620.25</v>
      </c>
      <c r="L205" s="179"/>
      <c r="M205" s="37"/>
    </row>
    <row r="206" spans="2:13" ht="45.75" customHeight="1">
      <c r="B206" s="253"/>
      <c r="C206" s="267"/>
      <c r="D206" s="287" t="s">
        <v>216</v>
      </c>
      <c r="E206" s="288">
        <v>1082.87</v>
      </c>
      <c r="F206" s="330"/>
      <c r="G206" s="296">
        <v>41633</v>
      </c>
      <c r="H206" s="361"/>
      <c r="I206" s="363"/>
      <c r="J206" s="83"/>
      <c r="K206" s="191"/>
      <c r="L206" s="179"/>
      <c r="M206" s="37"/>
    </row>
    <row r="207" spans="1:13" s="74" customFormat="1" ht="60" customHeight="1">
      <c r="A207" s="66" t="s">
        <v>283</v>
      </c>
      <c r="B207" s="58" t="s">
        <v>236</v>
      </c>
      <c r="C207" s="23">
        <v>41664</v>
      </c>
      <c r="D207" s="153"/>
      <c r="E207" s="174"/>
      <c r="F207" s="58" t="s">
        <v>327</v>
      </c>
      <c r="G207" s="27"/>
      <c r="H207" s="58" t="s">
        <v>254</v>
      </c>
      <c r="I207" s="27"/>
      <c r="J207" s="83"/>
      <c r="K207" s="191"/>
      <c r="L207" s="179"/>
      <c r="M207" s="125" t="s">
        <v>567</v>
      </c>
    </row>
    <row r="208" spans="1:13" s="74" customFormat="1" ht="99" customHeight="1">
      <c r="A208" s="66"/>
      <c r="B208" s="92"/>
      <c r="C208" s="23"/>
      <c r="D208" s="153"/>
      <c r="E208" s="174"/>
      <c r="F208" s="58"/>
      <c r="G208" s="27"/>
      <c r="H208" s="58" t="s">
        <v>303</v>
      </c>
      <c r="I208" s="59"/>
      <c r="J208" s="83" t="s">
        <v>144</v>
      </c>
      <c r="K208" s="59">
        <v>634</v>
      </c>
      <c r="L208" s="123"/>
      <c r="M208" s="18"/>
    </row>
    <row r="209" spans="1:13" s="74" customFormat="1" ht="12" customHeight="1">
      <c r="A209" s="66" t="s">
        <v>282</v>
      </c>
      <c r="B209" s="70" t="s">
        <v>306</v>
      </c>
      <c r="C209" s="17"/>
      <c r="D209" s="34"/>
      <c r="E209" s="41"/>
      <c r="F209" s="17"/>
      <c r="G209" s="13"/>
      <c r="H209" s="21" t="s">
        <v>306</v>
      </c>
      <c r="I209" s="16"/>
      <c r="J209" s="34"/>
      <c r="K209" s="99"/>
      <c r="L209" s="183"/>
      <c r="M209" s="19"/>
    </row>
    <row r="210" spans="1:13" s="74" customFormat="1" ht="54.75" customHeight="1">
      <c r="A210" s="66" t="s">
        <v>282</v>
      </c>
      <c r="B210" s="4" t="s">
        <v>641</v>
      </c>
      <c r="C210" s="4" t="s">
        <v>613</v>
      </c>
      <c r="D210" s="32"/>
      <c r="E210" s="40"/>
      <c r="F210" s="4" t="s">
        <v>364</v>
      </c>
      <c r="G210" s="12"/>
      <c r="H210" s="4" t="s">
        <v>651</v>
      </c>
      <c r="I210" s="6" t="s">
        <v>613</v>
      </c>
      <c r="J210" s="80"/>
      <c r="K210" s="20"/>
      <c r="L210" s="182"/>
      <c r="M210" s="18" t="s">
        <v>337</v>
      </c>
    </row>
    <row r="211" spans="1:13" s="74" customFormat="1" ht="65.25" customHeight="1">
      <c r="A211" s="66" t="s">
        <v>282</v>
      </c>
      <c r="B211" s="4" t="s">
        <v>299</v>
      </c>
      <c r="C211" s="23">
        <v>41578</v>
      </c>
      <c r="D211" s="33"/>
      <c r="E211" s="40"/>
      <c r="F211" s="4" t="s">
        <v>364</v>
      </c>
      <c r="G211" s="12"/>
      <c r="H211" s="4"/>
      <c r="I211" s="6"/>
      <c r="J211" s="80"/>
      <c r="K211" s="20"/>
      <c r="L211" s="182"/>
      <c r="M211" s="18"/>
    </row>
    <row r="212" spans="1:13" s="74" customFormat="1" ht="13.5" customHeight="1">
      <c r="A212" s="66" t="s">
        <v>283</v>
      </c>
      <c r="B212" s="70" t="s">
        <v>307</v>
      </c>
      <c r="C212" s="17"/>
      <c r="D212" s="34"/>
      <c r="E212" s="41"/>
      <c r="F212" s="17"/>
      <c r="G212" s="13"/>
      <c r="H212" s="21" t="s">
        <v>307</v>
      </c>
      <c r="I212" s="16"/>
      <c r="J212" s="34"/>
      <c r="K212" s="193"/>
      <c r="L212" s="183"/>
      <c r="M212" s="19"/>
    </row>
    <row r="213" spans="1:13" s="74" customFormat="1" ht="69.75" customHeight="1">
      <c r="A213" s="66" t="s">
        <v>283</v>
      </c>
      <c r="B213" s="4" t="s">
        <v>641</v>
      </c>
      <c r="C213" s="4" t="s">
        <v>613</v>
      </c>
      <c r="D213" s="287" t="s">
        <v>200</v>
      </c>
      <c r="E213" s="288">
        <v>2824.97</v>
      </c>
      <c r="F213" s="326" t="s">
        <v>328</v>
      </c>
      <c r="G213" s="296">
        <v>41801</v>
      </c>
      <c r="H213" s="58" t="s">
        <v>647</v>
      </c>
      <c r="I213" s="59" t="s">
        <v>613</v>
      </c>
      <c r="J213" s="83"/>
      <c r="K213" s="102"/>
      <c r="L213" s="179"/>
      <c r="M213" s="18"/>
    </row>
    <row r="214" spans="1:13" s="74" customFormat="1" ht="122.25" customHeight="1">
      <c r="A214" s="66" t="s">
        <v>283</v>
      </c>
      <c r="B214" s="4" t="s">
        <v>65</v>
      </c>
      <c r="C214" s="4">
        <v>2014</v>
      </c>
      <c r="D214" s="83"/>
      <c r="E214" s="174"/>
      <c r="F214" s="58" t="s">
        <v>327</v>
      </c>
      <c r="G214" s="27"/>
      <c r="H214" s="58" t="s">
        <v>255</v>
      </c>
      <c r="I214" s="59"/>
      <c r="J214" s="83" t="s">
        <v>82</v>
      </c>
      <c r="K214" s="102">
        <v>1958</v>
      </c>
      <c r="L214" s="179"/>
      <c r="M214" s="18"/>
    </row>
    <row r="215" spans="1:13" s="74" customFormat="1" ht="59.25" customHeight="1">
      <c r="A215" s="66" t="s">
        <v>283</v>
      </c>
      <c r="B215" s="4" t="s">
        <v>646</v>
      </c>
      <c r="C215" s="23">
        <v>41639</v>
      </c>
      <c r="D215" s="153"/>
      <c r="E215" s="174"/>
      <c r="F215" s="58" t="s">
        <v>435</v>
      </c>
      <c r="G215" s="27"/>
      <c r="H215" s="58" t="s">
        <v>650</v>
      </c>
      <c r="I215" s="59"/>
      <c r="J215" s="83"/>
      <c r="K215" s="102"/>
      <c r="L215" s="179"/>
      <c r="M215" s="125" t="s">
        <v>567</v>
      </c>
    </row>
    <row r="216" spans="1:13" s="74" customFormat="1" ht="60" customHeight="1">
      <c r="A216" s="66" t="s">
        <v>283</v>
      </c>
      <c r="B216" s="4" t="s">
        <v>300</v>
      </c>
      <c r="C216" s="23">
        <v>41639</v>
      </c>
      <c r="D216" s="153"/>
      <c r="E216" s="174"/>
      <c r="F216" s="58" t="s">
        <v>434</v>
      </c>
      <c r="G216" s="27"/>
      <c r="H216" s="335" t="s">
        <v>651</v>
      </c>
      <c r="I216" s="336"/>
      <c r="J216" s="83" t="s">
        <v>145</v>
      </c>
      <c r="K216" s="102">
        <v>3354.3</v>
      </c>
      <c r="L216" s="179"/>
      <c r="M216" s="18"/>
    </row>
    <row r="217" spans="1:13" s="74" customFormat="1" ht="63" customHeight="1">
      <c r="A217" s="66" t="s">
        <v>283</v>
      </c>
      <c r="B217" s="4" t="s">
        <v>308</v>
      </c>
      <c r="C217" s="23">
        <v>41578</v>
      </c>
      <c r="D217" s="287" t="s">
        <v>217</v>
      </c>
      <c r="E217" s="174">
        <v>3006</v>
      </c>
      <c r="F217" s="227">
        <v>41607</v>
      </c>
      <c r="G217" s="296">
        <v>41607</v>
      </c>
      <c r="H217" s="337"/>
      <c r="I217" s="338"/>
      <c r="J217" s="83" t="s">
        <v>146</v>
      </c>
      <c r="K217" s="102">
        <v>1434.1</v>
      </c>
      <c r="L217" s="179"/>
      <c r="M217" s="18"/>
    </row>
    <row r="218" spans="1:13" s="74" customFormat="1" ht="45.75" customHeight="1">
      <c r="A218" s="66" t="s">
        <v>283</v>
      </c>
      <c r="B218" s="58" t="s">
        <v>309</v>
      </c>
      <c r="C218" s="23">
        <v>41664</v>
      </c>
      <c r="D218" s="153"/>
      <c r="E218" s="174"/>
      <c r="F218" s="58" t="s">
        <v>327</v>
      </c>
      <c r="G218" s="27"/>
      <c r="H218" s="337"/>
      <c r="I218" s="338"/>
      <c r="J218" s="83" t="s">
        <v>147</v>
      </c>
      <c r="K218" s="102">
        <v>1246.1</v>
      </c>
      <c r="L218" s="179"/>
      <c r="M218" s="18"/>
    </row>
    <row r="219" spans="1:13" s="74" customFormat="1" ht="27.75" customHeight="1">
      <c r="A219" s="66"/>
      <c r="B219" s="92"/>
      <c r="C219" s="23"/>
      <c r="D219" s="33"/>
      <c r="E219" s="40"/>
      <c r="F219" s="4"/>
      <c r="G219" s="211"/>
      <c r="H219" s="259"/>
      <c r="I219" s="241"/>
      <c r="J219" s="83" t="s">
        <v>148</v>
      </c>
      <c r="K219" s="59">
        <v>668.44</v>
      </c>
      <c r="L219" s="118"/>
      <c r="M219" s="18"/>
    </row>
    <row r="220" spans="1:13" s="74" customFormat="1" ht="28.5" customHeight="1">
      <c r="A220" s="66"/>
      <c r="B220" s="92"/>
      <c r="C220" s="23"/>
      <c r="D220" s="33"/>
      <c r="E220" s="40"/>
      <c r="F220" s="4"/>
      <c r="G220" s="211"/>
      <c r="H220" s="259"/>
      <c r="I220" s="241"/>
      <c r="J220" s="83" t="s">
        <v>89</v>
      </c>
      <c r="K220" s="59">
        <v>1041</v>
      </c>
      <c r="L220" s="118"/>
      <c r="M220" s="18"/>
    </row>
    <row r="221" spans="1:13" s="74" customFormat="1" ht="39" customHeight="1">
      <c r="A221" s="66"/>
      <c r="B221" s="92"/>
      <c r="C221" s="23"/>
      <c r="D221" s="33"/>
      <c r="E221" s="40"/>
      <c r="F221" s="4"/>
      <c r="G221" s="12"/>
      <c r="H221" s="4" t="s">
        <v>652</v>
      </c>
      <c r="I221" s="98"/>
      <c r="J221" s="83"/>
      <c r="K221" s="59"/>
      <c r="L221" s="118"/>
      <c r="M221" s="125" t="s">
        <v>567</v>
      </c>
    </row>
    <row r="222" spans="1:13" s="74" customFormat="1" ht="40.5" customHeight="1">
      <c r="A222" s="66"/>
      <c r="B222" s="92"/>
      <c r="C222" s="23"/>
      <c r="D222" s="33"/>
      <c r="E222" s="40"/>
      <c r="F222" s="4"/>
      <c r="G222" s="209"/>
      <c r="H222" s="243" t="s">
        <v>310</v>
      </c>
      <c r="I222" s="6"/>
      <c r="J222" s="83" t="s">
        <v>149</v>
      </c>
      <c r="K222" s="59">
        <v>7834</v>
      </c>
      <c r="L222" s="118"/>
      <c r="M222" s="18"/>
    </row>
    <row r="223" spans="1:13" s="74" customFormat="1" ht="51.75" customHeight="1">
      <c r="A223" s="66"/>
      <c r="B223" s="92"/>
      <c r="C223" s="23"/>
      <c r="D223" s="33"/>
      <c r="E223" s="40"/>
      <c r="F223" s="4"/>
      <c r="G223" s="210"/>
      <c r="H223" s="244"/>
      <c r="I223" s="6"/>
      <c r="J223" s="83" t="s">
        <v>150</v>
      </c>
      <c r="K223" s="59">
        <v>4412</v>
      </c>
      <c r="L223" s="118"/>
      <c r="M223" s="18"/>
    </row>
    <row r="224" spans="1:13" s="74" customFormat="1" ht="12">
      <c r="A224" s="66" t="s">
        <v>284</v>
      </c>
      <c r="B224" s="70" t="s">
        <v>311</v>
      </c>
      <c r="C224" s="109"/>
      <c r="D224" s="34"/>
      <c r="E224" s="41"/>
      <c r="F224" s="162"/>
      <c r="G224" s="13"/>
      <c r="H224" s="21" t="s">
        <v>311</v>
      </c>
      <c r="I224" s="131"/>
      <c r="J224" s="34"/>
      <c r="K224" s="16"/>
      <c r="L224" s="117"/>
      <c r="M224" s="158"/>
    </row>
    <row r="225" spans="1:13" s="74" customFormat="1" ht="52.5" customHeight="1">
      <c r="A225" s="66" t="s">
        <v>284</v>
      </c>
      <c r="B225" s="4" t="s">
        <v>312</v>
      </c>
      <c r="C225" s="110">
        <v>2014</v>
      </c>
      <c r="D225" s="380" t="s">
        <v>351</v>
      </c>
      <c r="E225" s="381">
        <v>30028.93</v>
      </c>
      <c r="F225" s="326" t="s">
        <v>332</v>
      </c>
      <c r="G225" s="382">
        <v>41851</v>
      </c>
      <c r="H225" s="297" t="s">
        <v>367</v>
      </c>
      <c r="I225" s="383" t="s">
        <v>613</v>
      </c>
      <c r="J225" s="83" t="s">
        <v>151</v>
      </c>
      <c r="K225" s="59">
        <v>3531</v>
      </c>
      <c r="L225" s="123"/>
      <c r="M225" s="125"/>
    </row>
    <row r="226" spans="1:13" s="74" customFormat="1" ht="56.25" customHeight="1">
      <c r="A226" s="66" t="s">
        <v>284</v>
      </c>
      <c r="B226" s="4" t="s">
        <v>368</v>
      </c>
      <c r="C226" s="111">
        <v>41578</v>
      </c>
      <c r="D226" s="287" t="s">
        <v>98</v>
      </c>
      <c r="E226" s="287">
        <v>481</v>
      </c>
      <c r="F226" s="384" t="s">
        <v>49</v>
      </c>
      <c r="G226" s="333">
        <v>41547</v>
      </c>
      <c r="H226" s="331"/>
      <c r="I226" s="385"/>
      <c r="J226" s="83" t="s">
        <v>104</v>
      </c>
      <c r="K226" s="59">
        <v>664</v>
      </c>
      <c r="L226" s="123"/>
      <c r="M226" s="125"/>
    </row>
    <row r="227" spans="1:13" s="74" customFormat="1" ht="56.25" customHeight="1">
      <c r="A227" s="66" t="s">
        <v>284</v>
      </c>
      <c r="B227" s="4" t="s">
        <v>369</v>
      </c>
      <c r="C227" s="111">
        <v>41664</v>
      </c>
      <c r="D227" s="153" t="s">
        <v>474</v>
      </c>
      <c r="E227" s="174">
        <v>3213.05</v>
      </c>
      <c r="F227" s="384" t="s">
        <v>48</v>
      </c>
      <c r="G227" s="384" t="s">
        <v>48</v>
      </c>
      <c r="H227" s="302"/>
      <c r="I227" s="386"/>
      <c r="J227" s="83" t="s">
        <v>152</v>
      </c>
      <c r="K227" s="59">
        <v>2477</v>
      </c>
      <c r="L227" s="123"/>
      <c r="M227" s="125"/>
    </row>
    <row r="228" spans="1:13" s="74" customFormat="1" ht="61.5" customHeight="1">
      <c r="A228" s="66" t="s">
        <v>284</v>
      </c>
      <c r="B228" s="58" t="s">
        <v>373</v>
      </c>
      <c r="C228" s="388">
        <v>41664</v>
      </c>
      <c r="D228" s="287" t="s">
        <v>99</v>
      </c>
      <c r="E228" s="288">
        <v>1525.7</v>
      </c>
      <c r="F228" s="326" t="s">
        <v>332</v>
      </c>
      <c r="G228" s="296">
        <v>41789</v>
      </c>
      <c r="H228" s="58" t="s">
        <v>377</v>
      </c>
      <c r="I228" s="387"/>
      <c r="J228" s="83"/>
      <c r="K228" s="59"/>
      <c r="L228" s="123"/>
      <c r="M228" s="125" t="s">
        <v>568</v>
      </c>
    </row>
    <row r="229" spans="1:13" s="74" customFormat="1" ht="66" customHeight="1">
      <c r="A229" s="66" t="s">
        <v>284</v>
      </c>
      <c r="B229" s="58" t="s">
        <v>374</v>
      </c>
      <c r="C229" s="388">
        <v>41664</v>
      </c>
      <c r="D229" s="294" t="s">
        <v>100</v>
      </c>
      <c r="E229" s="288">
        <v>10488.7</v>
      </c>
      <c r="F229" s="326" t="s">
        <v>332</v>
      </c>
      <c r="G229" s="296">
        <v>41668</v>
      </c>
      <c r="H229" s="4" t="s">
        <v>651</v>
      </c>
      <c r="I229" s="132"/>
      <c r="J229" s="32"/>
      <c r="K229" s="6"/>
      <c r="L229" s="118"/>
      <c r="M229" s="125" t="s">
        <v>568</v>
      </c>
    </row>
    <row r="230" spans="1:13" s="74" customFormat="1" ht="51.75" customHeight="1">
      <c r="A230" s="66" t="s">
        <v>284</v>
      </c>
      <c r="B230" s="58" t="s">
        <v>375</v>
      </c>
      <c r="C230" s="388">
        <v>41578</v>
      </c>
      <c r="D230" s="153"/>
      <c r="E230" s="174"/>
      <c r="F230" s="326" t="s">
        <v>332</v>
      </c>
      <c r="G230" s="27"/>
      <c r="H230" s="4" t="s">
        <v>380</v>
      </c>
      <c r="I230" s="132"/>
      <c r="J230" s="32"/>
      <c r="K230" s="6"/>
      <c r="L230" s="118"/>
      <c r="M230" s="125" t="s">
        <v>568</v>
      </c>
    </row>
    <row r="231" spans="1:13" s="74" customFormat="1" ht="45">
      <c r="A231" s="66" t="s">
        <v>284</v>
      </c>
      <c r="B231" s="58" t="s">
        <v>376</v>
      </c>
      <c r="C231" s="389" t="s">
        <v>613</v>
      </c>
      <c r="D231" s="83" t="s">
        <v>474</v>
      </c>
      <c r="E231" s="174"/>
      <c r="F231" s="326" t="s">
        <v>371</v>
      </c>
      <c r="G231" s="27" t="s">
        <v>354</v>
      </c>
      <c r="H231" s="4"/>
      <c r="I231" s="133"/>
      <c r="J231" s="32"/>
      <c r="K231" s="12"/>
      <c r="L231" s="118"/>
      <c r="M231" s="125"/>
    </row>
    <row r="232" spans="1:13" s="74" customFormat="1" ht="46.5" customHeight="1">
      <c r="A232" s="66" t="s">
        <v>284</v>
      </c>
      <c r="B232" s="58" t="s">
        <v>278</v>
      </c>
      <c r="C232" s="388">
        <v>41578</v>
      </c>
      <c r="D232" s="153"/>
      <c r="E232" s="174"/>
      <c r="F232" s="326" t="s">
        <v>332</v>
      </c>
      <c r="G232" s="97"/>
      <c r="H232" s="48"/>
      <c r="I232" s="134"/>
      <c r="J232" s="88"/>
      <c r="K232" s="97"/>
      <c r="L232" s="119"/>
      <c r="M232" s="125"/>
    </row>
    <row r="233" spans="1:13" s="74" customFormat="1" ht="78.75">
      <c r="A233" s="66" t="s">
        <v>284</v>
      </c>
      <c r="B233" s="58" t="s">
        <v>378</v>
      </c>
      <c r="C233" s="388">
        <v>41578</v>
      </c>
      <c r="D233" s="287" t="s">
        <v>474</v>
      </c>
      <c r="E233" s="287"/>
      <c r="F233" s="326"/>
      <c r="G233" s="27"/>
      <c r="H233" s="4"/>
      <c r="I233" s="133"/>
      <c r="J233" s="80"/>
      <c r="K233" s="12"/>
      <c r="L233" s="118"/>
      <c r="M233" s="125"/>
    </row>
    <row r="234" spans="1:13" s="74" customFormat="1" ht="38.25">
      <c r="A234" s="66" t="s">
        <v>284</v>
      </c>
      <c r="B234" s="58" t="s">
        <v>379</v>
      </c>
      <c r="C234" s="389" t="s">
        <v>613</v>
      </c>
      <c r="D234" s="287" t="s">
        <v>101</v>
      </c>
      <c r="E234" s="288">
        <v>121.6</v>
      </c>
      <c r="F234" s="390" t="s">
        <v>445</v>
      </c>
      <c r="G234" s="296">
        <v>41789</v>
      </c>
      <c r="H234" s="4"/>
      <c r="I234" s="133"/>
      <c r="J234" s="32"/>
      <c r="K234" s="12"/>
      <c r="L234" s="118"/>
      <c r="M234" s="125"/>
    </row>
    <row r="235" spans="1:13" s="74" customFormat="1" ht="101.25">
      <c r="A235" s="66" t="s">
        <v>284</v>
      </c>
      <c r="B235" s="4" t="s">
        <v>381</v>
      </c>
      <c r="C235" s="111">
        <v>41578</v>
      </c>
      <c r="D235" s="153"/>
      <c r="E235" s="40"/>
      <c r="F235" s="4" t="s">
        <v>439</v>
      </c>
      <c r="G235" s="12"/>
      <c r="H235" s="4"/>
      <c r="I235" s="133"/>
      <c r="J235" s="80"/>
      <c r="K235" s="12"/>
      <c r="L235" s="118"/>
      <c r="M235" s="125"/>
    </row>
    <row r="236" spans="1:13" s="74" customFormat="1" ht="13.5" customHeight="1">
      <c r="A236" s="66" t="s">
        <v>284</v>
      </c>
      <c r="B236" s="70" t="s">
        <v>382</v>
      </c>
      <c r="C236" s="109"/>
      <c r="D236" s="34"/>
      <c r="E236" s="41"/>
      <c r="F236" s="162"/>
      <c r="G236" s="13"/>
      <c r="H236" s="21" t="s">
        <v>382</v>
      </c>
      <c r="I236" s="131"/>
      <c r="J236" s="34"/>
      <c r="K236" s="13"/>
      <c r="L236" s="117"/>
      <c r="M236" s="158"/>
    </row>
    <row r="237" spans="1:13" s="74" customFormat="1" ht="45" customHeight="1">
      <c r="A237" s="66" t="s">
        <v>284</v>
      </c>
      <c r="B237" s="4" t="s">
        <v>383</v>
      </c>
      <c r="C237" s="111">
        <v>41578</v>
      </c>
      <c r="D237" s="33"/>
      <c r="E237" s="40"/>
      <c r="F237" s="152" t="s">
        <v>240</v>
      </c>
      <c r="G237" s="209"/>
      <c r="H237" s="243" t="s">
        <v>384</v>
      </c>
      <c r="I237" s="260" t="s">
        <v>613</v>
      </c>
      <c r="J237" s="83" t="s">
        <v>82</v>
      </c>
      <c r="K237" s="59">
        <v>979</v>
      </c>
      <c r="L237" s="118"/>
      <c r="M237" s="125"/>
    </row>
    <row r="238" spans="1:13" s="74" customFormat="1" ht="45">
      <c r="A238" s="66" t="s">
        <v>284</v>
      </c>
      <c r="B238" s="4" t="s">
        <v>386</v>
      </c>
      <c r="C238" s="110" t="s">
        <v>613</v>
      </c>
      <c r="D238" s="32"/>
      <c r="E238" s="40"/>
      <c r="F238" s="152" t="s">
        <v>240</v>
      </c>
      <c r="G238" s="210"/>
      <c r="H238" s="245"/>
      <c r="I238" s="261"/>
      <c r="J238" s="83" t="s">
        <v>153</v>
      </c>
      <c r="K238" s="59">
        <v>3408</v>
      </c>
      <c r="L238" s="118"/>
      <c r="M238" s="125"/>
    </row>
    <row r="239" spans="1:13" s="74" customFormat="1" ht="56.25">
      <c r="A239" s="66" t="s">
        <v>284</v>
      </c>
      <c r="B239" s="58" t="s">
        <v>387</v>
      </c>
      <c r="C239" s="388">
        <v>41664</v>
      </c>
      <c r="D239" s="153"/>
      <c r="E239" s="174"/>
      <c r="F239" s="58" t="s">
        <v>102</v>
      </c>
      <c r="G239" s="59"/>
      <c r="H239" s="58" t="s">
        <v>385</v>
      </c>
      <c r="I239" s="132"/>
      <c r="J239" s="32"/>
      <c r="K239" s="6"/>
      <c r="L239" s="120"/>
      <c r="M239" s="125" t="s">
        <v>363</v>
      </c>
    </row>
    <row r="240" spans="1:13" s="74" customFormat="1" ht="45">
      <c r="A240" s="66" t="s">
        <v>284</v>
      </c>
      <c r="B240" s="58" t="s">
        <v>103</v>
      </c>
      <c r="C240" s="388">
        <v>41664</v>
      </c>
      <c r="D240" s="153"/>
      <c r="E240" s="174"/>
      <c r="F240" s="326" t="s">
        <v>241</v>
      </c>
      <c r="G240" s="59"/>
      <c r="H240" s="48"/>
      <c r="I240" s="134"/>
      <c r="J240" s="88"/>
      <c r="K240" s="59"/>
      <c r="L240" s="121"/>
      <c r="M240" s="125"/>
    </row>
    <row r="241" spans="1:13" s="74" customFormat="1" ht="39" customHeight="1">
      <c r="A241" s="66" t="s">
        <v>284</v>
      </c>
      <c r="B241" s="58" t="s">
        <v>388</v>
      </c>
      <c r="C241" s="389" t="s">
        <v>613</v>
      </c>
      <c r="D241" s="83" t="s">
        <v>474</v>
      </c>
      <c r="E241" s="174"/>
      <c r="F241" s="326" t="s">
        <v>371</v>
      </c>
      <c r="G241" s="59" t="s">
        <v>354</v>
      </c>
      <c r="H241" s="58"/>
      <c r="I241" s="133"/>
      <c r="J241" s="80"/>
      <c r="K241" s="6"/>
      <c r="L241" s="120"/>
      <c r="M241" s="125"/>
    </row>
    <row r="242" spans="1:13" s="74" customFormat="1" ht="12">
      <c r="A242" s="66" t="s">
        <v>284</v>
      </c>
      <c r="B242" s="70" t="s">
        <v>389</v>
      </c>
      <c r="C242" s="109"/>
      <c r="D242" s="34"/>
      <c r="E242" s="41"/>
      <c r="F242" s="162"/>
      <c r="G242" s="225"/>
      <c r="H242" s="70" t="s">
        <v>389</v>
      </c>
      <c r="I242" s="135"/>
      <c r="J242" s="81"/>
      <c r="K242" s="16"/>
      <c r="L242" s="122"/>
      <c r="M242" s="158"/>
    </row>
    <row r="243" spans="1:13" s="74" customFormat="1" ht="135">
      <c r="A243" s="66" t="s">
        <v>284</v>
      </c>
      <c r="B243" s="4" t="s">
        <v>390</v>
      </c>
      <c r="C243" s="111">
        <v>41577</v>
      </c>
      <c r="D243" s="33"/>
      <c r="E243" s="40"/>
      <c r="F243" s="152" t="s">
        <v>242</v>
      </c>
      <c r="G243" s="59"/>
      <c r="H243" s="4" t="s">
        <v>391</v>
      </c>
      <c r="I243" s="136" t="s">
        <v>613</v>
      </c>
      <c r="J243" s="83" t="s">
        <v>154</v>
      </c>
      <c r="K243" s="59">
        <v>1988</v>
      </c>
      <c r="L243" s="121"/>
      <c r="M243" s="125"/>
    </row>
    <row r="244" spans="1:13" s="74" customFormat="1" ht="51" customHeight="1">
      <c r="A244" s="66" t="s">
        <v>284</v>
      </c>
      <c r="B244" s="4" t="s">
        <v>392</v>
      </c>
      <c r="C244" s="110" t="s">
        <v>613</v>
      </c>
      <c r="D244" s="32"/>
      <c r="E244" s="40"/>
      <c r="F244" s="152" t="s">
        <v>242</v>
      </c>
      <c r="G244" s="6"/>
      <c r="H244" s="4" t="s">
        <v>380</v>
      </c>
      <c r="I244" s="132"/>
      <c r="J244" s="32"/>
      <c r="K244" s="6"/>
      <c r="L244" s="120"/>
      <c r="M244" s="125" t="s">
        <v>363</v>
      </c>
    </row>
    <row r="245" spans="1:13" s="74" customFormat="1" ht="60.75" customHeight="1">
      <c r="A245" s="66" t="s">
        <v>284</v>
      </c>
      <c r="B245" s="4" t="s">
        <v>393</v>
      </c>
      <c r="C245" s="111">
        <v>41578</v>
      </c>
      <c r="D245" s="153"/>
      <c r="E245" s="40"/>
      <c r="F245" s="152" t="s">
        <v>585</v>
      </c>
      <c r="G245" s="6"/>
      <c r="H245" s="4"/>
      <c r="I245" s="133"/>
      <c r="J245" s="80"/>
      <c r="K245" s="6"/>
      <c r="L245" s="120"/>
      <c r="M245" s="125"/>
    </row>
    <row r="246" spans="1:13" s="74" customFormat="1" ht="56.25">
      <c r="A246" s="66" t="s">
        <v>284</v>
      </c>
      <c r="B246" s="4" t="s">
        <v>394</v>
      </c>
      <c r="C246" s="111">
        <v>41578</v>
      </c>
      <c r="D246" s="33"/>
      <c r="E246" s="40"/>
      <c r="F246" s="152" t="s">
        <v>242</v>
      </c>
      <c r="G246" s="6"/>
      <c r="H246" s="4"/>
      <c r="I246" s="133"/>
      <c r="J246" s="80"/>
      <c r="K246" s="6"/>
      <c r="L246" s="120"/>
      <c r="M246" s="125"/>
    </row>
    <row r="247" spans="1:13" s="74" customFormat="1" ht="67.5" customHeight="1">
      <c r="A247" s="66" t="s">
        <v>284</v>
      </c>
      <c r="B247" s="4" t="s">
        <v>396</v>
      </c>
      <c r="C247" s="110" t="s">
        <v>613</v>
      </c>
      <c r="D247" s="32"/>
      <c r="E247" s="40"/>
      <c r="F247" s="152" t="s">
        <v>243</v>
      </c>
      <c r="G247" s="59"/>
      <c r="H247" s="4"/>
      <c r="I247" s="137"/>
      <c r="J247" s="32"/>
      <c r="K247" s="6"/>
      <c r="L247" s="120"/>
      <c r="M247" s="125"/>
    </row>
    <row r="248" spans="1:13" s="74" customFormat="1" ht="33.75" customHeight="1">
      <c r="A248" s="66" t="s">
        <v>284</v>
      </c>
      <c r="B248" s="58" t="s">
        <v>388</v>
      </c>
      <c r="C248" s="389" t="s">
        <v>613</v>
      </c>
      <c r="D248" s="83" t="s">
        <v>474</v>
      </c>
      <c r="E248" s="174"/>
      <c r="F248" s="326" t="s">
        <v>371</v>
      </c>
      <c r="G248" s="59" t="s">
        <v>354</v>
      </c>
      <c r="H248" s="4"/>
      <c r="I248" s="137"/>
      <c r="J248" s="32"/>
      <c r="K248" s="6"/>
      <c r="L248" s="120"/>
      <c r="M248" s="125"/>
    </row>
    <row r="249" spans="1:13" s="74" customFormat="1" ht="58.5" customHeight="1">
      <c r="A249" s="66" t="s">
        <v>284</v>
      </c>
      <c r="B249" s="58" t="s">
        <v>387</v>
      </c>
      <c r="C249" s="388">
        <v>41664</v>
      </c>
      <c r="D249" s="153" t="s">
        <v>395</v>
      </c>
      <c r="E249" s="174"/>
      <c r="F249" s="58" t="s">
        <v>586</v>
      </c>
      <c r="G249" s="59"/>
      <c r="H249" s="4"/>
      <c r="I249" s="137"/>
      <c r="J249" s="32"/>
      <c r="K249" s="6"/>
      <c r="L249" s="120"/>
      <c r="M249" s="125"/>
    </row>
    <row r="250" spans="1:13" s="74" customFormat="1" ht="56.25" customHeight="1">
      <c r="A250" s="66" t="s">
        <v>284</v>
      </c>
      <c r="B250" s="4" t="s">
        <v>397</v>
      </c>
      <c r="C250" s="111">
        <v>41578</v>
      </c>
      <c r="D250" s="33"/>
      <c r="E250" s="40"/>
      <c r="F250" s="4" t="s">
        <v>440</v>
      </c>
      <c r="G250" s="6"/>
      <c r="H250" s="4"/>
      <c r="I250" s="137"/>
      <c r="J250" s="32"/>
      <c r="K250" s="6"/>
      <c r="L250" s="120"/>
      <c r="M250" s="125"/>
    </row>
    <row r="251" spans="1:13" s="74" customFormat="1" ht="33.75" customHeight="1">
      <c r="A251" s="66" t="s">
        <v>284</v>
      </c>
      <c r="B251" s="4" t="s">
        <v>398</v>
      </c>
      <c r="C251" s="111">
        <v>41664</v>
      </c>
      <c r="D251" s="33"/>
      <c r="E251" s="40"/>
      <c r="F251" s="152" t="s">
        <v>243</v>
      </c>
      <c r="G251" s="6"/>
      <c r="H251" s="89"/>
      <c r="I251" s="137"/>
      <c r="J251" s="32"/>
      <c r="K251" s="6"/>
      <c r="L251" s="120"/>
      <c r="M251" s="125"/>
    </row>
    <row r="252" spans="1:13" s="74" customFormat="1" ht="12">
      <c r="A252" s="66" t="s">
        <v>284</v>
      </c>
      <c r="B252" s="70" t="s">
        <v>399</v>
      </c>
      <c r="C252" s="109"/>
      <c r="D252" s="34"/>
      <c r="E252" s="41"/>
      <c r="F252" s="162"/>
      <c r="G252" s="225"/>
      <c r="H252" s="70" t="s">
        <v>399</v>
      </c>
      <c r="I252" s="135"/>
      <c r="J252" s="81"/>
      <c r="K252" s="16"/>
      <c r="L252" s="122"/>
      <c r="M252" s="158"/>
    </row>
    <row r="253" spans="1:13" s="74" customFormat="1" ht="67.5" customHeight="1">
      <c r="A253" s="66" t="s">
        <v>284</v>
      </c>
      <c r="B253" s="4" t="s">
        <v>400</v>
      </c>
      <c r="C253" s="110">
        <v>2014</v>
      </c>
      <c r="D253" s="32"/>
      <c r="E253" s="40"/>
      <c r="F253" s="152" t="s">
        <v>332</v>
      </c>
      <c r="G253" s="214"/>
      <c r="H253" s="243" t="s">
        <v>401</v>
      </c>
      <c r="I253" s="134"/>
      <c r="J253" s="83" t="s">
        <v>155</v>
      </c>
      <c r="K253" s="59">
        <v>4841.13</v>
      </c>
      <c r="L253" s="120"/>
      <c r="M253" s="125"/>
    </row>
    <row r="254" spans="1:13" s="74" customFormat="1" ht="45">
      <c r="A254" s="66" t="s">
        <v>284</v>
      </c>
      <c r="B254" s="4" t="s">
        <v>402</v>
      </c>
      <c r="C254" s="110" t="s">
        <v>613</v>
      </c>
      <c r="D254" s="32"/>
      <c r="E254" s="40"/>
      <c r="F254" s="152" t="s">
        <v>332</v>
      </c>
      <c r="G254" s="215"/>
      <c r="H254" s="245"/>
      <c r="I254" s="138" t="s">
        <v>613</v>
      </c>
      <c r="J254" s="83" t="s">
        <v>156</v>
      </c>
      <c r="K254" s="59">
        <v>1354</v>
      </c>
      <c r="L254" s="120"/>
      <c r="M254" s="125"/>
    </row>
    <row r="255" spans="1:13" s="74" customFormat="1" ht="56.25">
      <c r="A255" s="66" t="s">
        <v>284</v>
      </c>
      <c r="B255" s="4" t="s">
        <v>403</v>
      </c>
      <c r="C255" s="111">
        <v>41578</v>
      </c>
      <c r="D255" s="153" t="s">
        <v>474</v>
      </c>
      <c r="E255" s="174" t="s">
        <v>50</v>
      </c>
      <c r="F255" s="384" t="s">
        <v>51</v>
      </c>
      <c r="G255" s="59"/>
      <c r="H255" s="4" t="s">
        <v>458</v>
      </c>
      <c r="I255" s="132"/>
      <c r="J255" s="32"/>
      <c r="K255" s="6"/>
      <c r="L255" s="121"/>
      <c r="M255" s="125" t="s">
        <v>568</v>
      </c>
    </row>
    <row r="256" spans="1:13" s="74" customFormat="1" ht="67.5" customHeight="1">
      <c r="A256" s="66" t="s">
        <v>284</v>
      </c>
      <c r="B256" s="4" t="s">
        <v>430</v>
      </c>
      <c r="C256" s="111">
        <v>41547</v>
      </c>
      <c r="D256" s="153" t="s">
        <v>474</v>
      </c>
      <c r="E256" s="174"/>
      <c r="F256" s="58" t="s">
        <v>441</v>
      </c>
      <c r="G256" s="59"/>
      <c r="H256" s="4" t="s">
        <v>615</v>
      </c>
      <c r="I256" s="132"/>
      <c r="J256" s="32"/>
      <c r="K256" s="6"/>
      <c r="L256" s="121"/>
      <c r="M256" s="125" t="s">
        <v>568</v>
      </c>
    </row>
    <row r="257" spans="1:13" s="74" customFormat="1" ht="56.25" customHeight="1">
      <c r="A257" s="66" t="s">
        <v>284</v>
      </c>
      <c r="B257" s="4" t="s">
        <v>459</v>
      </c>
      <c r="C257" s="111">
        <v>41547</v>
      </c>
      <c r="D257" s="153" t="s">
        <v>474</v>
      </c>
      <c r="E257" s="174">
        <v>2570.44</v>
      </c>
      <c r="F257" s="227">
        <v>41549</v>
      </c>
      <c r="G257" s="59"/>
      <c r="H257" s="4"/>
      <c r="I257" s="139"/>
      <c r="J257" s="83"/>
      <c r="K257" s="59"/>
      <c r="L257" s="121"/>
      <c r="M257" s="125"/>
    </row>
    <row r="258" spans="1:13" s="74" customFormat="1" ht="33.75" customHeight="1">
      <c r="A258" s="66" t="s">
        <v>284</v>
      </c>
      <c r="B258" s="58" t="s">
        <v>460</v>
      </c>
      <c r="C258" s="388">
        <v>41664</v>
      </c>
      <c r="D258" s="153"/>
      <c r="E258" s="174"/>
      <c r="F258" s="326" t="s">
        <v>237</v>
      </c>
      <c r="G258" s="59"/>
      <c r="H258" s="356"/>
      <c r="I258" s="137"/>
      <c r="J258" s="32"/>
      <c r="K258" s="6"/>
      <c r="L258" s="120"/>
      <c r="M258" s="125"/>
    </row>
    <row r="259" spans="1:13" s="74" customFormat="1" ht="45">
      <c r="A259" s="66" t="s">
        <v>284</v>
      </c>
      <c r="B259" s="58" t="s">
        <v>461</v>
      </c>
      <c r="C259" s="388">
        <v>41664</v>
      </c>
      <c r="D259" s="153"/>
      <c r="E259" s="174"/>
      <c r="F259" s="326" t="s">
        <v>332</v>
      </c>
      <c r="G259" s="59"/>
      <c r="H259" s="58"/>
      <c r="I259" s="132"/>
      <c r="J259" s="32"/>
      <c r="K259" s="6"/>
      <c r="L259" s="120"/>
      <c r="M259" s="125"/>
    </row>
    <row r="260" spans="1:13" s="74" customFormat="1" ht="45">
      <c r="A260" s="66" t="s">
        <v>284</v>
      </c>
      <c r="B260" s="58" t="s">
        <v>376</v>
      </c>
      <c r="C260" s="389" t="s">
        <v>613</v>
      </c>
      <c r="D260" s="83" t="s">
        <v>474</v>
      </c>
      <c r="E260" s="174"/>
      <c r="F260" s="326" t="s">
        <v>371</v>
      </c>
      <c r="G260" s="59" t="s">
        <v>354</v>
      </c>
      <c r="H260" s="58"/>
      <c r="I260" s="132"/>
      <c r="J260" s="32"/>
      <c r="K260" s="6"/>
      <c r="L260" s="120"/>
      <c r="M260" s="125"/>
    </row>
    <row r="261" spans="1:13" s="74" customFormat="1" ht="12">
      <c r="A261" s="66" t="s">
        <v>284</v>
      </c>
      <c r="B261" s="70" t="s">
        <v>463</v>
      </c>
      <c r="C261" s="109"/>
      <c r="D261" s="34"/>
      <c r="E261" s="41"/>
      <c r="F261" s="162"/>
      <c r="G261" s="16"/>
      <c r="H261" s="21" t="s">
        <v>463</v>
      </c>
      <c r="I261" s="140"/>
      <c r="J261" s="34"/>
      <c r="K261" s="16"/>
      <c r="L261" s="122"/>
      <c r="M261" s="158"/>
    </row>
    <row r="262" spans="1:13" s="74" customFormat="1" ht="33.75">
      <c r="A262" s="66" t="s">
        <v>284</v>
      </c>
      <c r="B262" s="4" t="s">
        <v>464</v>
      </c>
      <c r="C262" s="111">
        <v>41578</v>
      </c>
      <c r="D262" s="391" t="s">
        <v>588</v>
      </c>
      <c r="E262" s="381">
        <v>45203.89</v>
      </c>
      <c r="F262" s="326" t="s">
        <v>330</v>
      </c>
      <c r="G262" s="382">
        <v>41851</v>
      </c>
      <c r="H262" s="297" t="s">
        <v>466</v>
      </c>
      <c r="I262" s="392">
        <v>41639</v>
      </c>
      <c r="J262" s="83" t="s">
        <v>82</v>
      </c>
      <c r="K262" s="59">
        <v>1876</v>
      </c>
      <c r="L262" s="120"/>
      <c r="M262" s="125"/>
    </row>
    <row r="263" spans="1:13" s="74" customFormat="1" ht="56.25">
      <c r="A263" s="66" t="s">
        <v>284</v>
      </c>
      <c r="B263" s="4" t="s">
        <v>459</v>
      </c>
      <c r="C263" s="111">
        <v>41547</v>
      </c>
      <c r="D263" s="153" t="s">
        <v>474</v>
      </c>
      <c r="E263" s="174">
        <v>1285.22</v>
      </c>
      <c r="F263" s="390" t="s">
        <v>566</v>
      </c>
      <c r="G263" s="59"/>
      <c r="H263" s="300"/>
      <c r="I263" s="393"/>
      <c r="J263" s="83" t="s">
        <v>150</v>
      </c>
      <c r="K263" s="59">
        <v>740</v>
      </c>
      <c r="L263" s="120"/>
      <c r="M263" s="125"/>
    </row>
    <row r="264" spans="1:13" s="74" customFormat="1" ht="101.25">
      <c r="A264" s="66" t="s">
        <v>284</v>
      </c>
      <c r="B264" s="4" t="s">
        <v>469</v>
      </c>
      <c r="C264" s="111">
        <v>41578</v>
      </c>
      <c r="D264" s="153" t="s">
        <v>474</v>
      </c>
      <c r="E264" s="174"/>
      <c r="F264" s="390" t="s">
        <v>442</v>
      </c>
      <c r="G264" s="59"/>
      <c r="H264" s="302"/>
      <c r="I264" s="394"/>
      <c r="J264" s="395" t="s">
        <v>157</v>
      </c>
      <c r="K264" s="59">
        <v>2255.4</v>
      </c>
      <c r="L264" s="120"/>
      <c r="M264" s="125"/>
    </row>
    <row r="265" spans="1:13" s="74" customFormat="1" ht="78.75">
      <c r="A265" s="66" t="s">
        <v>284</v>
      </c>
      <c r="B265" s="4" t="s">
        <v>470</v>
      </c>
      <c r="C265" s="111">
        <v>41578</v>
      </c>
      <c r="D265" s="153"/>
      <c r="E265" s="174"/>
      <c r="F265" s="326" t="s">
        <v>330</v>
      </c>
      <c r="G265" s="59"/>
      <c r="H265" s="58" t="s">
        <v>467</v>
      </c>
      <c r="I265" s="387"/>
      <c r="J265" s="395" t="s">
        <v>158</v>
      </c>
      <c r="K265" s="59">
        <v>19506</v>
      </c>
      <c r="L265" s="120"/>
      <c r="M265" s="125"/>
    </row>
    <row r="266" spans="1:13" s="74" customFormat="1" ht="45">
      <c r="A266" s="66" t="s">
        <v>284</v>
      </c>
      <c r="B266" s="58" t="s">
        <v>376</v>
      </c>
      <c r="C266" s="110" t="s">
        <v>613</v>
      </c>
      <c r="D266" s="83" t="s">
        <v>474</v>
      </c>
      <c r="E266" s="174"/>
      <c r="F266" s="326" t="s">
        <v>587</v>
      </c>
      <c r="G266" s="59" t="s">
        <v>354</v>
      </c>
      <c r="H266" s="58" t="s">
        <v>468</v>
      </c>
      <c r="I266" s="387"/>
      <c r="J266" s="83" t="s">
        <v>474</v>
      </c>
      <c r="K266" s="59"/>
      <c r="L266" s="120"/>
      <c r="M266" s="125"/>
    </row>
    <row r="267" spans="1:13" ht="56.25">
      <c r="A267" s="52" t="s">
        <v>284</v>
      </c>
      <c r="B267" s="11"/>
      <c r="C267" s="112"/>
      <c r="D267" s="83"/>
      <c r="E267" s="232"/>
      <c r="F267" s="328"/>
      <c r="G267" s="59"/>
      <c r="H267" s="58" t="s">
        <v>377</v>
      </c>
      <c r="I267" s="387"/>
      <c r="J267" s="83"/>
      <c r="K267" s="59"/>
      <c r="L267" s="120"/>
      <c r="M267" s="128" t="s">
        <v>372</v>
      </c>
    </row>
    <row r="268" spans="2:13" ht="45">
      <c r="B268" s="96"/>
      <c r="C268" s="11"/>
      <c r="D268" s="32"/>
      <c r="E268" s="42"/>
      <c r="F268" s="11"/>
      <c r="G268" s="213"/>
      <c r="H268" s="92" t="s">
        <v>471</v>
      </c>
      <c r="I268" s="132"/>
      <c r="J268" s="32"/>
      <c r="K268" s="6"/>
      <c r="L268" s="120"/>
      <c r="M268" s="128" t="s">
        <v>372</v>
      </c>
    </row>
    <row r="269" spans="2:13" ht="45">
      <c r="B269" s="96"/>
      <c r="C269" s="11"/>
      <c r="D269" s="32"/>
      <c r="E269" s="42"/>
      <c r="F269" s="11"/>
      <c r="G269" s="213"/>
      <c r="H269" s="92" t="s">
        <v>462</v>
      </c>
      <c r="I269" s="132"/>
      <c r="J269" s="32"/>
      <c r="K269" s="6"/>
      <c r="L269" s="120"/>
      <c r="M269" s="37"/>
    </row>
    <row r="270" spans="2:13" ht="45">
      <c r="B270" s="96"/>
      <c r="C270" s="11"/>
      <c r="D270" s="32"/>
      <c r="E270" s="42"/>
      <c r="F270" s="11"/>
      <c r="G270" s="213"/>
      <c r="H270" s="92" t="s">
        <v>36</v>
      </c>
      <c r="I270" s="132"/>
      <c r="J270" s="32"/>
      <c r="K270" s="6"/>
      <c r="L270" s="120"/>
      <c r="M270" s="128" t="s">
        <v>372</v>
      </c>
    </row>
    <row r="271" spans="1:13" ht="12">
      <c r="A271" s="52" t="s">
        <v>284</v>
      </c>
      <c r="B271" s="70" t="s">
        <v>472</v>
      </c>
      <c r="C271" s="113"/>
      <c r="D271" s="34"/>
      <c r="E271" s="43"/>
      <c r="F271" s="163"/>
      <c r="G271" s="225"/>
      <c r="H271" s="70" t="s">
        <v>472</v>
      </c>
      <c r="I271" s="140"/>
      <c r="J271" s="34"/>
      <c r="K271" s="16"/>
      <c r="L271" s="122"/>
      <c r="M271" s="159"/>
    </row>
    <row r="272" spans="1:12" ht="45">
      <c r="A272" s="52" t="s">
        <v>284</v>
      </c>
      <c r="B272" s="4" t="s">
        <v>473</v>
      </c>
      <c r="C272" s="114">
        <v>41578</v>
      </c>
      <c r="D272" s="153"/>
      <c r="E272" s="232"/>
      <c r="F272" s="328" t="s">
        <v>330</v>
      </c>
      <c r="G272" s="59"/>
      <c r="H272" s="297" t="s">
        <v>475</v>
      </c>
      <c r="I272" s="392">
        <v>41639</v>
      </c>
      <c r="J272" s="83" t="s">
        <v>159</v>
      </c>
      <c r="K272" s="27">
        <v>897</v>
      </c>
      <c r="L272" s="121"/>
    </row>
    <row r="273" spans="1:12" ht="45" customHeight="1">
      <c r="A273" s="52" t="s">
        <v>284</v>
      </c>
      <c r="B273" s="4" t="s">
        <v>476</v>
      </c>
      <c r="C273" s="114">
        <v>41578</v>
      </c>
      <c r="D273" s="294" t="s">
        <v>589</v>
      </c>
      <c r="E273" s="288">
        <v>4696.22</v>
      </c>
      <c r="F273" s="396" t="s">
        <v>443</v>
      </c>
      <c r="G273" s="296">
        <v>41789</v>
      </c>
      <c r="H273" s="331"/>
      <c r="I273" s="397"/>
      <c r="J273" s="83" t="s">
        <v>82</v>
      </c>
      <c r="K273" s="27">
        <v>1958</v>
      </c>
      <c r="L273" s="121"/>
    </row>
    <row r="274" spans="1:12" ht="33.75" customHeight="1">
      <c r="A274" s="52" t="s">
        <v>284</v>
      </c>
      <c r="B274" s="173" t="s">
        <v>477</v>
      </c>
      <c r="C274" s="114">
        <v>41664</v>
      </c>
      <c r="D274" s="153"/>
      <c r="E274" s="232"/>
      <c r="F274" s="328" t="s">
        <v>335</v>
      </c>
      <c r="G274" s="59"/>
      <c r="H274" s="331"/>
      <c r="I274" s="397"/>
      <c r="J274" s="83" t="s">
        <v>150</v>
      </c>
      <c r="K274" s="27">
        <v>1280</v>
      </c>
      <c r="L274" s="120"/>
    </row>
    <row r="275" spans="1:12" ht="42" customHeight="1">
      <c r="A275" s="52" t="s">
        <v>284</v>
      </c>
      <c r="B275" s="4" t="s">
        <v>478</v>
      </c>
      <c r="C275" s="114">
        <v>41578</v>
      </c>
      <c r="D275" s="398" t="s">
        <v>590</v>
      </c>
      <c r="E275" s="287">
        <v>23126</v>
      </c>
      <c r="F275" s="328" t="s">
        <v>330</v>
      </c>
      <c r="G275" s="312">
        <v>41486</v>
      </c>
      <c r="H275" s="399"/>
      <c r="I275" s="400"/>
      <c r="J275" s="83" t="s">
        <v>157</v>
      </c>
      <c r="K275" s="27">
        <v>1448</v>
      </c>
      <c r="L275" s="120"/>
    </row>
    <row r="276" spans="1:13" ht="45">
      <c r="A276" s="52" t="s">
        <v>284</v>
      </c>
      <c r="B276" s="4" t="s">
        <v>479</v>
      </c>
      <c r="C276" s="114">
        <v>41664</v>
      </c>
      <c r="D276" s="153"/>
      <c r="E276" s="232"/>
      <c r="F276" s="328" t="s">
        <v>330</v>
      </c>
      <c r="G276" s="59"/>
      <c r="H276" s="58" t="s">
        <v>481</v>
      </c>
      <c r="I276" s="387"/>
      <c r="J276" s="83"/>
      <c r="K276" s="27"/>
      <c r="L276" s="120"/>
      <c r="M276" s="128" t="s">
        <v>372</v>
      </c>
    </row>
    <row r="277" spans="1:12" ht="45">
      <c r="A277" s="52" t="s">
        <v>284</v>
      </c>
      <c r="B277" s="58" t="s">
        <v>376</v>
      </c>
      <c r="C277" s="112" t="s">
        <v>613</v>
      </c>
      <c r="D277" s="83" t="s">
        <v>474</v>
      </c>
      <c r="E277" s="232"/>
      <c r="F277" s="328" t="s">
        <v>371</v>
      </c>
      <c r="G277" s="59" t="s">
        <v>354</v>
      </c>
      <c r="H277" s="58" t="s">
        <v>462</v>
      </c>
      <c r="I277" s="387"/>
      <c r="J277" s="83"/>
      <c r="K277" s="27"/>
      <c r="L277" s="120"/>
    </row>
    <row r="278" spans="1:13" ht="101.25">
      <c r="A278" s="52" t="s">
        <v>284</v>
      </c>
      <c r="B278" s="4" t="s">
        <v>480</v>
      </c>
      <c r="C278" s="111">
        <v>41578</v>
      </c>
      <c r="D278" s="380" t="s">
        <v>404</v>
      </c>
      <c r="E278" s="381">
        <v>2759.05</v>
      </c>
      <c r="F278" s="326"/>
      <c r="G278" s="382">
        <v>41851</v>
      </c>
      <c r="H278" s="297" t="s">
        <v>34</v>
      </c>
      <c r="I278" s="401"/>
      <c r="J278" s="83" t="s">
        <v>160</v>
      </c>
      <c r="K278" s="27">
        <v>1146</v>
      </c>
      <c r="L278" s="120"/>
      <c r="M278" s="128" t="s">
        <v>372</v>
      </c>
    </row>
    <row r="279" spans="1:12" ht="48">
      <c r="A279" s="52" t="s">
        <v>284</v>
      </c>
      <c r="B279" s="4" t="s">
        <v>396</v>
      </c>
      <c r="C279" s="110" t="s">
        <v>613</v>
      </c>
      <c r="D279" s="398" t="s">
        <v>589</v>
      </c>
      <c r="E279" s="288">
        <v>4696.22</v>
      </c>
      <c r="F279" s="390"/>
      <c r="G279" s="296">
        <v>41789</v>
      </c>
      <c r="H279" s="301"/>
      <c r="I279" s="394"/>
      <c r="J279" s="83" t="s">
        <v>161</v>
      </c>
      <c r="K279" s="27">
        <v>1216</v>
      </c>
      <c r="L279" s="121"/>
    </row>
    <row r="280" spans="1:12" ht="56.25">
      <c r="A280" s="52" t="s">
        <v>284</v>
      </c>
      <c r="B280" s="4" t="s">
        <v>459</v>
      </c>
      <c r="C280" s="111">
        <v>41547</v>
      </c>
      <c r="D280" s="153" t="s">
        <v>474</v>
      </c>
      <c r="E280" s="174">
        <v>4498.27</v>
      </c>
      <c r="F280" s="384">
        <v>41550</v>
      </c>
      <c r="G280" s="384">
        <v>41550</v>
      </c>
      <c r="H280" s="58" t="s">
        <v>483</v>
      </c>
      <c r="I280" s="387"/>
      <c r="J280" s="83" t="s">
        <v>162</v>
      </c>
      <c r="K280" s="27">
        <v>4218</v>
      </c>
      <c r="L280" s="120"/>
    </row>
    <row r="281" spans="1:13" ht="12">
      <c r="A281" s="52" t="s">
        <v>284</v>
      </c>
      <c r="B281" s="70" t="s">
        <v>484</v>
      </c>
      <c r="C281" s="109"/>
      <c r="D281" s="34"/>
      <c r="E281" s="41"/>
      <c r="F281" s="162"/>
      <c r="G281" s="16"/>
      <c r="H281" s="21" t="s">
        <v>484</v>
      </c>
      <c r="I281" s="140"/>
      <c r="J281" s="34"/>
      <c r="K281" s="13"/>
      <c r="L281" s="122"/>
      <c r="M281" s="159"/>
    </row>
    <row r="282" spans="1:12" ht="56.25">
      <c r="A282" s="52" t="s">
        <v>284</v>
      </c>
      <c r="B282" s="4" t="s">
        <v>485</v>
      </c>
      <c r="C282" s="110">
        <v>2014</v>
      </c>
      <c r="D282" s="83"/>
      <c r="E282" s="40"/>
      <c r="F282" s="152" t="s">
        <v>447</v>
      </c>
      <c r="G282" s="6"/>
      <c r="H282" s="243" t="s">
        <v>475</v>
      </c>
      <c r="I282" s="260">
        <v>41639</v>
      </c>
      <c r="J282" s="83" t="s">
        <v>163</v>
      </c>
      <c r="K282" s="27">
        <v>484</v>
      </c>
      <c r="L282" s="123"/>
    </row>
    <row r="283" spans="1:12" ht="45">
      <c r="A283" s="52" t="s">
        <v>284</v>
      </c>
      <c r="B283" s="58" t="s">
        <v>477</v>
      </c>
      <c r="C283" s="388">
        <v>41664</v>
      </c>
      <c r="D283" s="153"/>
      <c r="E283" s="174"/>
      <c r="F283" s="326" t="s">
        <v>29</v>
      </c>
      <c r="G283" s="59"/>
      <c r="H283" s="241"/>
      <c r="I283" s="242"/>
      <c r="J283" s="83" t="s">
        <v>82</v>
      </c>
      <c r="K283" s="27">
        <v>979</v>
      </c>
      <c r="L283" s="123"/>
    </row>
    <row r="284" spans="1:12" ht="45">
      <c r="A284" s="52" t="s">
        <v>284</v>
      </c>
      <c r="B284" s="58" t="s">
        <v>486</v>
      </c>
      <c r="C284" s="388">
        <v>41664</v>
      </c>
      <c r="D284" s="153"/>
      <c r="E284" s="174"/>
      <c r="F284" s="326" t="s">
        <v>30</v>
      </c>
      <c r="G284" s="59"/>
      <c r="H284" s="241"/>
      <c r="I284" s="242"/>
      <c r="J284" s="83" t="s">
        <v>164</v>
      </c>
      <c r="K284" s="27">
        <v>634</v>
      </c>
      <c r="L284" s="123"/>
    </row>
    <row r="285" spans="1:12" ht="45">
      <c r="A285" s="52" t="s">
        <v>284</v>
      </c>
      <c r="B285" s="58" t="s">
        <v>487</v>
      </c>
      <c r="C285" s="388">
        <v>41578</v>
      </c>
      <c r="D285" s="153"/>
      <c r="E285" s="174"/>
      <c r="F285" s="326" t="s">
        <v>30</v>
      </c>
      <c r="G285" s="59"/>
      <c r="H285" s="245"/>
      <c r="I285" s="261"/>
      <c r="J285" s="83" t="s">
        <v>165</v>
      </c>
      <c r="K285" s="27">
        <v>7288.5</v>
      </c>
      <c r="L285" s="118"/>
    </row>
    <row r="286" spans="1:13" ht="67.5">
      <c r="A286" s="52" t="s">
        <v>284</v>
      </c>
      <c r="B286" s="58" t="s">
        <v>488</v>
      </c>
      <c r="C286" s="388">
        <v>41578</v>
      </c>
      <c r="D286" s="287" t="s">
        <v>405</v>
      </c>
      <c r="E286" s="288">
        <f>7994+356</f>
        <v>8350</v>
      </c>
      <c r="F286" s="326" t="s">
        <v>331</v>
      </c>
      <c r="G286" s="402">
        <v>41599</v>
      </c>
      <c r="H286" s="4" t="s">
        <v>380</v>
      </c>
      <c r="I286" s="132"/>
      <c r="J286" s="32"/>
      <c r="K286" s="12"/>
      <c r="L286" s="118"/>
      <c r="M286" s="128" t="s">
        <v>567</v>
      </c>
    </row>
    <row r="287" spans="1:13" ht="101.25">
      <c r="A287" s="52" t="s">
        <v>284</v>
      </c>
      <c r="B287" s="4" t="s">
        <v>480</v>
      </c>
      <c r="C287" s="111">
        <v>41578</v>
      </c>
      <c r="D287" s="287" t="s">
        <v>406</v>
      </c>
      <c r="E287" s="287">
        <f>2411.44+135.58</f>
        <v>2547.02</v>
      </c>
      <c r="F287" s="326" t="s">
        <v>30</v>
      </c>
      <c r="G287" s="312">
        <v>41486</v>
      </c>
      <c r="H287" s="4" t="s">
        <v>490</v>
      </c>
      <c r="I287" s="132"/>
      <c r="J287" s="32"/>
      <c r="K287" s="12"/>
      <c r="L287" s="118"/>
      <c r="M287" s="128" t="s">
        <v>567</v>
      </c>
    </row>
    <row r="288" spans="1:12" ht="45">
      <c r="A288" s="52" t="s">
        <v>284</v>
      </c>
      <c r="B288" s="4" t="s">
        <v>396</v>
      </c>
      <c r="C288" s="110" t="s">
        <v>613</v>
      </c>
      <c r="D288" s="32"/>
      <c r="E288" s="40"/>
      <c r="F288" s="152" t="s">
        <v>31</v>
      </c>
      <c r="G288" s="6"/>
      <c r="H288" s="4"/>
      <c r="I288" s="132"/>
      <c r="J288" s="32"/>
      <c r="K288" s="6"/>
      <c r="L288" s="120"/>
    </row>
    <row r="289" spans="1:12" ht="45">
      <c r="A289" s="52" t="s">
        <v>284</v>
      </c>
      <c r="B289" s="4" t="s">
        <v>489</v>
      </c>
      <c r="C289" s="111">
        <v>41639</v>
      </c>
      <c r="D289" s="153" t="s">
        <v>474</v>
      </c>
      <c r="E289" s="40"/>
      <c r="F289" s="167">
        <v>41550</v>
      </c>
      <c r="G289" s="59"/>
      <c r="H289" s="48"/>
      <c r="I289" s="134"/>
      <c r="J289" s="83"/>
      <c r="K289" s="59"/>
      <c r="L289" s="121"/>
    </row>
    <row r="290" spans="1:12" ht="67.5" customHeight="1">
      <c r="A290" s="52" t="s">
        <v>284</v>
      </c>
      <c r="B290" s="4" t="s">
        <v>491</v>
      </c>
      <c r="C290" s="111">
        <v>41639</v>
      </c>
      <c r="D290" s="153" t="s">
        <v>474</v>
      </c>
      <c r="E290" s="40"/>
      <c r="F290" s="167">
        <v>41550</v>
      </c>
      <c r="G290" s="216"/>
      <c r="H290" s="46"/>
      <c r="I290" s="134"/>
      <c r="J290" s="83"/>
      <c r="K290" s="59"/>
      <c r="L290" s="121"/>
    </row>
    <row r="291" spans="1:13" ht="12" customHeight="1">
      <c r="A291" s="52" t="s">
        <v>284</v>
      </c>
      <c r="B291" s="70" t="s">
        <v>492</v>
      </c>
      <c r="C291" s="109"/>
      <c r="D291" s="34"/>
      <c r="E291" s="41"/>
      <c r="F291" s="162"/>
      <c r="G291" s="16"/>
      <c r="H291" s="21" t="s">
        <v>492</v>
      </c>
      <c r="I291" s="141"/>
      <c r="J291" s="34"/>
      <c r="K291" s="16"/>
      <c r="L291" s="122"/>
      <c r="M291" s="159"/>
    </row>
    <row r="292" spans="1:12" ht="33.75">
      <c r="A292" s="52" t="s">
        <v>284</v>
      </c>
      <c r="B292" s="58" t="s">
        <v>387</v>
      </c>
      <c r="C292" s="388">
        <v>41299</v>
      </c>
      <c r="D292" s="153"/>
      <c r="E292" s="174"/>
      <c r="F292" s="326" t="s">
        <v>246</v>
      </c>
      <c r="G292" s="216"/>
      <c r="H292" s="297" t="s">
        <v>391</v>
      </c>
      <c r="I292" s="134"/>
      <c r="J292" s="83" t="s">
        <v>82</v>
      </c>
      <c r="K292" s="27">
        <v>1958</v>
      </c>
      <c r="L292" s="120"/>
    </row>
    <row r="293" spans="1:12" ht="56.25">
      <c r="A293" s="52" t="s">
        <v>284</v>
      </c>
      <c r="B293" s="58" t="s">
        <v>459</v>
      </c>
      <c r="C293" s="388">
        <v>41639</v>
      </c>
      <c r="D293" s="398" t="s">
        <v>407</v>
      </c>
      <c r="E293" s="288">
        <v>1211.72</v>
      </c>
      <c r="F293" s="384" t="s">
        <v>52</v>
      </c>
      <c r="G293" s="296">
        <v>41696</v>
      </c>
      <c r="H293" s="302"/>
      <c r="I293" s="144">
        <v>41639</v>
      </c>
      <c r="J293" s="83" t="s">
        <v>166</v>
      </c>
      <c r="K293" s="27">
        <v>4240.42</v>
      </c>
      <c r="L293" s="120"/>
    </row>
    <row r="294" spans="1:13" ht="101.25">
      <c r="A294" s="52" t="s">
        <v>284</v>
      </c>
      <c r="B294" s="58" t="s">
        <v>480</v>
      </c>
      <c r="C294" s="388">
        <v>41578</v>
      </c>
      <c r="D294" s="153"/>
      <c r="E294" s="174"/>
      <c r="F294" s="326" t="s">
        <v>37</v>
      </c>
      <c r="G294" s="59"/>
      <c r="H294" s="58" t="s">
        <v>380</v>
      </c>
      <c r="I294" s="387"/>
      <c r="J294" s="83"/>
      <c r="K294" s="27"/>
      <c r="L294" s="120"/>
      <c r="M294" s="128" t="s">
        <v>245</v>
      </c>
    </row>
    <row r="295" spans="1:13" ht="56.25">
      <c r="A295" s="52" t="s">
        <v>284</v>
      </c>
      <c r="B295" s="58" t="s">
        <v>396</v>
      </c>
      <c r="C295" s="389" t="s">
        <v>613</v>
      </c>
      <c r="D295" s="287" t="s">
        <v>357</v>
      </c>
      <c r="E295" s="288">
        <v>1207.51</v>
      </c>
      <c r="F295" s="326" t="s">
        <v>246</v>
      </c>
      <c r="G295" s="333">
        <v>41759</v>
      </c>
      <c r="H295" s="58" t="s">
        <v>377</v>
      </c>
      <c r="I295" s="387"/>
      <c r="J295" s="83"/>
      <c r="K295" s="27"/>
      <c r="L295" s="120"/>
      <c r="M295" s="128" t="s">
        <v>245</v>
      </c>
    </row>
    <row r="296" spans="1:12" ht="45">
      <c r="A296" s="52" t="s">
        <v>284</v>
      </c>
      <c r="B296" s="58" t="s">
        <v>376</v>
      </c>
      <c r="C296" s="389" t="s">
        <v>613</v>
      </c>
      <c r="D296" s="83" t="s">
        <v>474</v>
      </c>
      <c r="E296" s="174"/>
      <c r="F296" s="326" t="s">
        <v>244</v>
      </c>
      <c r="G296" s="59" t="s">
        <v>354</v>
      </c>
      <c r="H296" s="4"/>
      <c r="I296" s="132"/>
      <c r="J296" s="83"/>
      <c r="K296" s="12"/>
      <c r="L296" s="120"/>
    </row>
    <row r="297" spans="1:13" ht="12">
      <c r="A297" s="52" t="s">
        <v>284</v>
      </c>
      <c r="B297" s="70" t="s">
        <v>493</v>
      </c>
      <c r="C297" s="109"/>
      <c r="D297" s="34"/>
      <c r="E297" s="41"/>
      <c r="F297" s="162"/>
      <c r="G297" s="16"/>
      <c r="H297" s="21" t="s">
        <v>493</v>
      </c>
      <c r="I297" s="140"/>
      <c r="J297" s="34"/>
      <c r="K297" s="13"/>
      <c r="L297" s="122"/>
      <c r="M297" s="159"/>
    </row>
    <row r="298" spans="1:12" ht="135">
      <c r="A298" s="52" t="s">
        <v>284</v>
      </c>
      <c r="B298" s="58" t="s">
        <v>387</v>
      </c>
      <c r="C298" s="388">
        <v>41664</v>
      </c>
      <c r="D298" s="153"/>
      <c r="E298" s="174"/>
      <c r="F298" s="326" t="s">
        <v>246</v>
      </c>
      <c r="G298" s="59"/>
      <c r="H298" s="58" t="s">
        <v>391</v>
      </c>
      <c r="I298" s="136">
        <v>41639</v>
      </c>
      <c r="J298" s="83" t="s">
        <v>155</v>
      </c>
      <c r="K298" s="27">
        <v>897</v>
      </c>
      <c r="L298" s="120"/>
    </row>
    <row r="299" spans="1:13" ht="56.25">
      <c r="A299" s="52" t="s">
        <v>284</v>
      </c>
      <c r="B299" s="58" t="s">
        <v>494</v>
      </c>
      <c r="C299" s="388">
        <v>41299</v>
      </c>
      <c r="D299" s="153"/>
      <c r="E299" s="174"/>
      <c r="F299" s="326" t="s">
        <v>246</v>
      </c>
      <c r="G299" s="59"/>
      <c r="H299" s="58" t="s">
        <v>377</v>
      </c>
      <c r="I299" s="132"/>
      <c r="J299" s="32"/>
      <c r="K299" s="12"/>
      <c r="L299" s="121"/>
      <c r="M299" s="128" t="s">
        <v>245</v>
      </c>
    </row>
    <row r="300" spans="1:12" ht="45" customHeight="1">
      <c r="A300" s="52" t="s">
        <v>284</v>
      </c>
      <c r="B300" s="58" t="s">
        <v>495</v>
      </c>
      <c r="C300" s="388">
        <v>41578</v>
      </c>
      <c r="D300" s="153"/>
      <c r="E300" s="174"/>
      <c r="F300" s="326"/>
      <c r="G300" s="59"/>
      <c r="H300" s="58"/>
      <c r="I300" s="136"/>
      <c r="J300" s="83"/>
      <c r="K300" s="6"/>
      <c r="L300" s="120"/>
    </row>
    <row r="301" spans="1:12" ht="33.75" customHeight="1">
      <c r="A301" s="52" t="s">
        <v>284</v>
      </c>
      <c r="B301" s="58" t="s">
        <v>496</v>
      </c>
      <c r="C301" s="388">
        <v>41639</v>
      </c>
      <c r="D301" s="153" t="s">
        <v>474</v>
      </c>
      <c r="E301" s="174">
        <v>2570.44</v>
      </c>
      <c r="F301" s="384">
        <v>41577</v>
      </c>
      <c r="G301" s="59"/>
      <c r="H301" s="356"/>
      <c r="I301" s="132"/>
      <c r="J301" s="83"/>
      <c r="K301" s="6"/>
      <c r="L301" s="120"/>
    </row>
    <row r="302" spans="1:12" ht="45" customHeight="1">
      <c r="A302" s="52" t="s">
        <v>284</v>
      </c>
      <c r="B302" s="58" t="s">
        <v>376</v>
      </c>
      <c r="C302" s="389" t="s">
        <v>613</v>
      </c>
      <c r="D302" s="83" t="s">
        <v>474</v>
      </c>
      <c r="E302" s="174"/>
      <c r="F302" s="326" t="s">
        <v>244</v>
      </c>
      <c r="G302" s="59" t="s">
        <v>354</v>
      </c>
      <c r="H302" s="356"/>
      <c r="I302" s="132"/>
      <c r="J302" s="84"/>
      <c r="K302" s="6"/>
      <c r="L302" s="120"/>
    </row>
    <row r="303" spans="1:13" ht="12" customHeight="1">
      <c r="A303" s="52" t="s">
        <v>284</v>
      </c>
      <c r="B303" s="70" t="s">
        <v>497</v>
      </c>
      <c r="C303" s="109"/>
      <c r="D303" s="34"/>
      <c r="E303" s="41"/>
      <c r="F303" s="162"/>
      <c r="G303" s="225"/>
      <c r="H303" s="70" t="s">
        <v>497</v>
      </c>
      <c r="I303" s="140"/>
      <c r="J303" s="100"/>
      <c r="K303" s="16"/>
      <c r="L303" s="122"/>
      <c r="M303" s="159"/>
    </row>
    <row r="304" spans="1:12" ht="45">
      <c r="A304" s="52" t="s">
        <v>284</v>
      </c>
      <c r="B304" s="58" t="s">
        <v>498</v>
      </c>
      <c r="C304" s="389">
        <v>2014</v>
      </c>
      <c r="D304" s="83"/>
      <c r="E304" s="174"/>
      <c r="F304" s="326" t="s">
        <v>336</v>
      </c>
      <c r="G304" s="59"/>
      <c r="H304" s="297" t="s">
        <v>499</v>
      </c>
      <c r="I304" s="392">
        <v>41639</v>
      </c>
      <c r="J304" s="83" t="s">
        <v>166</v>
      </c>
      <c r="K304" s="27">
        <v>94</v>
      </c>
      <c r="L304" s="120"/>
    </row>
    <row r="305" spans="1:12" ht="97.5" customHeight="1">
      <c r="A305" s="52" t="s">
        <v>284</v>
      </c>
      <c r="B305" s="58" t="s">
        <v>500</v>
      </c>
      <c r="C305" s="388">
        <v>41664</v>
      </c>
      <c r="D305" s="153"/>
      <c r="E305" s="174"/>
      <c r="F305" s="326" t="s">
        <v>35</v>
      </c>
      <c r="G305" s="59"/>
      <c r="H305" s="399"/>
      <c r="I305" s="394"/>
      <c r="J305" s="83" t="s">
        <v>82</v>
      </c>
      <c r="K305" s="27">
        <v>979</v>
      </c>
      <c r="L305" s="120"/>
    </row>
    <row r="306" spans="1:12" ht="45">
      <c r="A306" s="52" t="s">
        <v>284</v>
      </c>
      <c r="B306" s="58" t="s">
        <v>501</v>
      </c>
      <c r="C306" s="389" t="s">
        <v>613</v>
      </c>
      <c r="D306" s="83"/>
      <c r="E306" s="174"/>
      <c r="F306" s="326" t="s">
        <v>336</v>
      </c>
      <c r="G306" s="59"/>
      <c r="H306" s="58"/>
      <c r="I306" s="387"/>
      <c r="J306" s="83"/>
      <c r="K306" s="27"/>
      <c r="L306" s="120"/>
    </row>
    <row r="307" spans="1:12" ht="45">
      <c r="A307" s="52" t="s">
        <v>284</v>
      </c>
      <c r="B307" s="58" t="s">
        <v>502</v>
      </c>
      <c r="C307" s="388">
        <v>41578</v>
      </c>
      <c r="D307" s="153"/>
      <c r="E307" s="174"/>
      <c r="F307" s="390" t="s">
        <v>448</v>
      </c>
      <c r="G307" s="27"/>
      <c r="H307" s="58"/>
      <c r="I307" s="403"/>
      <c r="J307" s="88"/>
      <c r="K307" s="27"/>
      <c r="L307" s="118"/>
    </row>
    <row r="308" spans="1:12" ht="45">
      <c r="A308" s="52" t="s">
        <v>284</v>
      </c>
      <c r="B308" s="58" t="s">
        <v>376</v>
      </c>
      <c r="C308" s="389" t="s">
        <v>613</v>
      </c>
      <c r="D308" s="83" t="s">
        <v>474</v>
      </c>
      <c r="E308" s="174"/>
      <c r="F308" s="326" t="s">
        <v>244</v>
      </c>
      <c r="G308" s="27" t="s">
        <v>408</v>
      </c>
      <c r="H308" s="48"/>
      <c r="I308" s="134"/>
      <c r="J308" s="88"/>
      <c r="K308" s="27"/>
      <c r="L308" s="123"/>
    </row>
    <row r="309" spans="1:13" ht="11.25" customHeight="1">
      <c r="A309" s="52" t="s">
        <v>284</v>
      </c>
      <c r="B309" s="70" t="s">
        <v>503</v>
      </c>
      <c r="C309" s="109"/>
      <c r="D309" s="34"/>
      <c r="E309" s="41"/>
      <c r="F309" s="162"/>
      <c r="G309" s="13"/>
      <c r="H309" s="21" t="s">
        <v>503</v>
      </c>
      <c r="I309" s="142"/>
      <c r="J309" s="34"/>
      <c r="K309" s="13"/>
      <c r="L309" s="117"/>
      <c r="M309" s="159"/>
    </row>
    <row r="310" spans="1:12" ht="45" customHeight="1">
      <c r="A310" s="52" t="s">
        <v>284</v>
      </c>
      <c r="B310" s="58" t="s">
        <v>504</v>
      </c>
      <c r="C310" s="389">
        <v>2014</v>
      </c>
      <c r="D310" s="83"/>
      <c r="E310" s="174"/>
      <c r="F310" s="326" t="s">
        <v>363</v>
      </c>
      <c r="G310" s="27"/>
      <c r="H310" s="297" t="s">
        <v>391</v>
      </c>
      <c r="I310" s="404">
        <v>41639</v>
      </c>
      <c r="J310" s="83" t="s">
        <v>167</v>
      </c>
      <c r="K310" s="27">
        <v>1749</v>
      </c>
      <c r="L310" s="118"/>
    </row>
    <row r="311" spans="1:12" ht="33.75" customHeight="1">
      <c r="A311" s="52" t="s">
        <v>284</v>
      </c>
      <c r="B311" s="58" t="s">
        <v>387</v>
      </c>
      <c r="C311" s="388">
        <v>41664</v>
      </c>
      <c r="D311" s="153"/>
      <c r="E311" s="174"/>
      <c r="F311" s="326" t="s">
        <v>241</v>
      </c>
      <c r="G311" s="27"/>
      <c r="H311" s="399"/>
      <c r="I311" s="405"/>
      <c r="J311" s="83" t="s">
        <v>155</v>
      </c>
      <c r="K311" s="27">
        <v>825</v>
      </c>
      <c r="L311" s="118"/>
    </row>
    <row r="312" spans="1:13" ht="56.25" customHeight="1">
      <c r="A312" s="52" t="s">
        <v>284</v>
      </c>
      <c r="B312" s="4" t="s">
        <v>505</v>
      </c>
      <c r="C312" s="110" t="s">
        <v>617</v>
      </c>
      <c r="D312" s="83"/>
      <c r="E312" s="40"/>
      <c r="F312" s="152"/>
      <c r="G312" s="12"/>
      <c r="H312" s="4" t="s">
        <v>377</v>
      </c>
      <c r="I312" s="132"/>
      <c r="J312" s="32"/>
      <c r="K312" s="12"/>
      <c r="L312" s="118"/>
      <c r="M312" s="128" t="s">
        <v>363</v>
      </c>
    </row>
    <row r="313" spans="1:13" ht="45">
      <c r="A313" s="52" t="s">
        <v>284</v>
      </c>
      <c r="B313" s="58" t="s">
        <v>506</v>
      </c>
      <c r="C313" s="388">
        <v>41547</v>
      </c>
      <c r="D313" s="287" t="s">
        <v>409</v>
      </c>
      <c r="E313" s="288">
        <v>3855.66</v>
      </c>
      <c r="F313" s="384">
        <v>41557</v>
      </c>
      <c r="G313" s="296">
        <v>41557</v>
      </c>
      <c r="H313" s="4" t="s">
        <v>507</v>
      </c>
      <c r="I313" s="132"/>
      <c r="J313" s="32"/>
      <c r="K313" s="12"/>
      <c r="L313" s="118"/>
      <c r="M313" s="128" t="s">
        <v>363</v>
      </c>
    </row>
    <row r="314" spans="1:13" ht="33.75">
      <c r="A314" s="52" t="s">
        <v>284</v>
      </c>
      <c r="B314" s="58" t="s">
        <v>508</v>
      </c>
      <c r="C314" s="388">
        <v>41562</v>
      </c>
      <c r="D314" s="153"/>
      <c r="E314" s="174"/>
      <c r="F314" s="326" t="s">
        <v>242</v>
      </c>
      <c r="G314" s="27"/>
      <c r="H314" s="4"/>
      <c r="I314" s="132"/>
      <c r="J314" s="32"/>
      <c r="K314" s="12"/>
      <c r="L314" s="118"/>
      <c r="M314" s="128" t="s">
        <v>363</v>
      </c>
    </row>
    <row r="315" spans="1:12" ht="41.25" customHeight="1">
      <c r="A315" s="52" t="s">
        <v>284</v>
      </c>
      <c r="B315" s="58" t="s">
        <v>510</v>
      </c>
      <c r="C315" s="388">
        <v>41578</v>
      </c>
      <c r="D315" s="406" t="s">
        <v>410</v>
      </c>
      <c r="E315" s="174">
        <f>15125.6+3856.32</f>
        <v>18981.920000000002</v>
      </c>
      <c r="F315" s="390" t="s">
        <v>53</v>
      </c>
      <c r="G315" s="407" t="s">
        <v>411</v>
      </c>
      <c r="H315" s="4"/>
      <c r="I315" s="132"/>
      <c r="J315" s="32"/>
      <c r="K315" s="12"/>
      <c r="L315" s="118"/>
    </row>
    <row r="316" spans="1:12" ht="45" customHeight="1">
      <c r="A316" s="52" t="s">
        <v>284</v>
      </c>
      <c r="B316" s="58" t="s">
        <v>376</v>
      </c>
      <c r="C316" s="389" t="s">
        <v>613</v>
      </c>
      <c r="D316" s="83" t="s">
        <v>474</v>
      </c>
      <c r="E316" s="174"/>
      <c r="F316" s="326" t="s">
        <v>244</v>
      </c>
      <c r="G316" s="27" t="s">
        <v>408</v>
      </c>
      <c r="H316" s="89"/>
      <c r="I316" s="132"/>
      <c r="J316" s="32"/>
      <c r="K316" s="12"/>
      <c r="L316" s="118"/>
    </row>
    <row r="317" spans="1:12" ht="101.25">
      <c r="A317" s="52" t="s">
        <v>284</v>
      </c>
      <c r="B317" s="58" t="s">
        <v>469</v>
      </c>
      <c r="C317" s="388">
        <v>41578</v>
      </c>
      <c r="D317" s="153" t="s">
        <v>474</v>
      </c>
      <c r="E317" s="174"/>
      <c r="F317" s="390" t="s">
        <v>439</v>
      </c>
      <c r="G317" s="27"/>
      <c r="H317" s="4"/>
      <c r="I317" s="132"/>
      <c r="J317" s="32"/>
      <c r="K317" s="12"/>
      <c r="L317" s="118"/>
    </row>
    <row r="318" spans="1:12" ht="45">
      <c r="A318" s="52" t="s">
        <v>284</v>
      </c>
      <c r="B318" s="4" t="s">
        <v>494</v>
      </c>
      <c r="C318" s="111">
        <v>41664</v>
      </c>
      <c r="D318" s="33"/>
      <c r="E318" s="40"/>
      <c r="F318" s="152" t="s">
        <v>32</v>
      </c>
      <c r="G318" s="12"/>
      <c r="H318" s="4"/>
      <c r="I318" s="132"/>
      <c r="J318" s="32"/>
      <c r="K318" s="12"/>
      <c r="L318" s="118"/>
    </row>
    <row r="319" spans="1:13" ht="12">
      <c r="A319" s="52" t="s">
        <v>284</v>
      </c>
      <c r="B319" s="70" t="s">
        <v>511</v>
      </c>
      <c r="C319" s="109"/>
      <c r="D319" s="34"/>
      <c r="E319" s="41"/>
      <c r="F319" s="162"/>
      <c r="G319" s="13"/>
      <c r="H319" s="21" t="s">
        <v>511</v>
      </c>
      <c r="I319" s="140"/>
      <c r="J319" s="34"/>
      <c r="K319" s="13"/>
      <c r="L319" s="117"/>
      <c r="M319" s="159"/>
    </row>
    <row r="320" spans="1:12" ht="45">
      <c r="A320" s="52" t="s">
        <v>284</v>
      </c>
      <c r="B320" s="152" t="s">
        <v>569</v>
      </c>
      <c r="C320" s="111">
        <v>41578</v>
      </c>
      <c r="D320" s="287" t="s">
        <v>412</v>
      </c>
      <c r="E320" s="288">
        <v>26131.17</v>
      </c>
      <c r="F320" s="326" t="s">
        <v>335</v>
      </c>
      <c r="G320" s="333">
        <v>41759</v>
      </c>
      <c r="H320" s="297" t="s">
        <v>391</v>
      </c>
      <c r="I320" s="134"/>
      <c r="J320" s="83" t="s">
        <v>150</v>
      </c>
      <c r="K320" s="27">
        <v>487</v>
      </c>
      <c r="L320" s="123"/>
    </row>
    <row r="321" spans="1:12" ht="45">
      <c r="A321" s="52" t="s">
        <v>284</v>
      </c>
      <c r="B321" s="4" t="s">
        <v>512</v>
      </c>
      <c r="C321" s="110">
        <v>2014</v>
      </c>
      <c r="D321" s="83"/>
      <c r="E321" s="174"/>
      <c r="F321" s="326" t="s">
        <v>241</v>
      </c>
      <c r="G321" s="27"/>
      <c r="H321" s="300"/>
      <c r="I321" s="134"/>
      <c r="J321" s="83" t="s">
        <v>82</v>
      </c>
      <c r="K321" s="27">
        <v>1958</v>
      </c>
      <c r="L321" s="123"/>
    </row>
    <row r="322" spans="1:12" ht="36.75" customHeight="1">
      <c r="A322" s="52" t="s">
        <v>284</v>
      </c>
      <c r="B322" s="58" t="s">
        <v>387</v>
      </c>
      <c r="C322" s="111">
        <v>41664</v>
      </c>
      <c r="D322" s="153"/>
      <c r="E322" s="174"/>
      <c r="F322" s="326" t="s">
        <v>241</v>
      </c>
      <c r="G322" s="27"/>
      <c r="H322" s="302"/>
      <c r="I322" s="144">
        <v>41639</v>
      </c>
      <c r="J322" s="83" t="s">
        <v>168</v>
      </c>
      <c r="K322" s="27">
        <v>7979.48</v>
      </c>
      <c r="L322" s="123"/>
    </row>
    <row r="323" spans="1:12" ht="53.25" customHeight="1">
      <c r="A323" s="52" t="s">
        <v>284</v>
      </c>
      <c r="B323" s="58" t="s">
        <v>505</v>
      </c>
      <c r="C323" s="111">
        <v>41578</v>
      </c>
      <c r="D323" s="153"/>
      <c r="E323" s="174"/>
      <c r="F323" s="326" t="s">
        <v>33</v>
      </c>
      <c r="G323" s="27"/>
      <c r="H323" s="58" t="s">
        <v>513</v>
      </c>
      <c r="I323" s="387"/>
      <c r="J323" s="83" t="s">
        <v>169</v>
      </c>
      <c r="K323" s="27">
        <v>19000</v>
      </c>
      <c r="L323" s="123"/>
    </row>
    <row r="324" spans="1:13" ht="45" customHeight="1">
      <c r="A324" s="52" t="s">
        <v>284</v>
      </c>
      <c r="B324" s="58" t="s">
        <v>376</v>
      </c>
      <c r="C324" s="110" t="s">
        <v>613</v>
      </c>
      <c r="D324" s="83" t="s">
        <v>474</v>
      </c>
      <c r="E324" s="174"/>
      <c r="F324" s="326" t="s">
        <v>244</v>
      </c>
      <c r="G324" s="27" t="s">
        <v>408</v>
      </c>
      <c r="H324" s="58" t="s">
        <v>507</v>
      </c>
      <c r="I324" s="387"/>
      <c r="J324" s="83"/>
      <c r="K324" s="27"/>
      <c r="L324" s="123"/>
      <c r="M324" s="128" t="s">
        <v>363</v>
      </c>
    </row>
    <row r="325" spans="1:12" ht="56.25" customHeight="1">
      <c r="A325" s="52" t="s">
        <v>284</v>
      </c>
      <c r="B325" s="58" t="s">
        <v>397</v>
      </c>
      <c r="C325" s="111">
        <v>41578</v>
      </c>
      <c r="D325" s="153" t="s">
        <v>474</v>
      </c>
      <c r="E325" s="174"/>
      <c r="F325" s="390" t="s">
        <v>444</v>
      </c>
      <c r="G325" s="27"/>
      <c r="H325" s="58"/>
      <c r="I325" s="387"/>
      <c r="J325" s="83"/>
      <c r="K325" s="27"/>
      <c r="L325" s="123"/>
    </row>
    <row r="326" spans="1:12" ht="33.75" customHeight="1">
      <c r="A326" s="52" t="s">
        <v>284</v>
      </c>
      <c r="B326" s="4" t="s">
        <v>514</v>
      </c>
      <c r="C326" s="111">
        <v>41578</v>
      </c>
      <c r="D326" s="33"/>
      <c r="E326" s="40"/>
      <c r="F326" s="152" t="s">
        <v>241</v>
      </c>
      <c r="G326" s="12"/>
      <c r="H326" s="51"/>
      <c r="I326" s="132"/>
      <c r="J326" s="32"/>
      <c r="K326" s="12"/>
      <c r="L326" s="118"/>
    </row>
    <row r="327" spans="1:12" ht="45">
      <c r="A327" s="52" t="s">
        <v>284</v>
      </c>
      <c r="B327" s="4" t="s">
        <v>494</v>
      </c>
      <c r="C327" s="111">
        <v>41664</v>
      </c>
      <c r="D327" s="33"/>
      <c r="E327" s="40"/>
      <c r="F327" s="152" t="s">
        <v>241</v>
      </c>
      <c r="G327" s="12"/>
      <c r="H327" s="4"/>
      <c r="I327" s="132"/>
      <c r="J327" s="32"/>
      <c r="K327" s="12"/>
      <c r="L327" s="118"/>
    </row>
    <row r="328" spans="1:13" ht="12">
      <c r="A328" s="52" t="s">
        <v>284</v>
      </c>
      <c r="B328" s="70" t="s">
        <v>515</v>
      </c>
      <c r="C328" s="109"/>
      <c r="D328" s="34"/>
      <c r="E328" s="41"/>
      <c r="F328" s="162"/>
      <c r="G328" s="212"/>
      <c r="H328" s="70" t="s">
        <v>515</v>
      </c>
      <c r="I328" s="140"/>
      <c r="J328" s="34"/>
      <c r="K328" s="13"/>
      <c r="L328" s="117"/>
      <c r="M328" s="159"/>
    </row>
    <row r="329" spans="1:12" ht="48.75">
      <c r="A329" s="52" t="s">
        <v>284</v>
      </c>
      <c r="B329" s="4" t="s">
        <v>464</v>
      </c>
      <c r="C329" s="111">
        <v>41578</v>
      </c>
      <c r="D329" s="287" t="s">
        <v>413</v>
      </c>
      <c r="E329" s="288">
        <v>57745.66</v>
      </c>
      <c r="F329" s="326" t="s">
        <v>329</v>
      </c>
      <c r="G329" s="296">
        <v>41789</v>
      </c>
      <c r="H329" s="297" t="s">
        <v>516</v>
      </c>
      <c r="I329" s="392">
        <v>41639</v>
      </c>
      <c r="J329" s="83" t="s">
        <v>170</v>
      </c>
      <c r="K329" s="27">
        <v>16842.34</v>
      </c>
      <c r="L329" s="123"/>
    </row>
    <row r="330" spans="1:12" ht="45">
      <c r="A330" s="52" t="s">
        <v>284</v>
      </c>
      <c r="B330" s="4" t="s">
        <v>517</v>
      </c>
      <c r="C330" s="110" t="s">
        <v>613</v>
      </c>
      <c r="D330" s="83"/>
      <c r="E330" s="174"/>
      <c r="F330" s="326" t="s">
        <v>329</v>
      </c>
      <c r="G330" s="27"/>
      <c r="H330" s="300"/>
      <c r="I330" s="393"/>
      <c r="J330" s="83" t="s">
        <v>82</v>
      </c>
      <c r="K330" s="27">
        <v>4895</v>
      </c>
      <c r="L330" s="123"/>
    </row>
    <row r="331" spans="1:12" ht="63.75" customHeight="1">
      <c r="A331" s="52" t="s">
        <v>284</v>
      </c>
      <c r="B331" s="58" t="s">
        <v>460</v>
      </c>
      <c r="C331" s="388">
        <v>41664</v>
      </c>
      <c r="D331" s="287" t="s">
        <v>360</v>
      </c>
      <c r="E331" s="288">
        <v>168829.73</v>
      </c>
      <c r="F331" s="390" t="s">
        <v>449</v>
      </c>
      <c r="G331" s="296">
        <v>41670</v>
      </c>
      <c r="H331" s="302"/>
      <c r="I331" s="394"/>
      <c r="J331" s="83" t="s">
        <v>171</v>
      </c>
      <c r="K331" s="27">
        <v>934</v>
      </c>
      <c r="L331" s="123"/>
    </row>
    <row r="332" spans="1:13" ht="45">
      <c r="A332" s="52" t="s">
        <v>284</v>
      </c>
      <c r="B332" s="58" t="s">
        <v>518</v>
      </c>
      <c r="C332" s="388">
        <v>41578</v>
      </c>
      <c r="D332" s="287" t="s">
        <v>362</v>
      </c>
      <c r="E332" s="288">
        <v>1488</v>
      </c>
      <c r="F332" s="384">
        <v>41564</v>
      </c>
      <c r="G332" s="333">
        <v>41578</v>
      </c>
      <c r="H332" s="58" t="s">
        <v>490</v>
      </c>
      <c r="I332" s="387"/>
      <c r="J332" s="83"/>
      <c r="K332" s="27"/>
      <c r="L332" s="123"/>
      <c r="M332" s="128" t="s">
        <v>25</v>
      </c>
    </row>
    <row r="333" spans="1:13" ht="38.25">
      <c r="A333" s="52" t="s">
        <v>284</v>
      </c>
      <c r="B333" s="58" t="s">
        <v>396</v>
      </c>
      <c r="C333" s="389" t="s">
        <v>613</v>
      </c>
      <c r="D333" s="287" t="s">
        <v>357</v>
      </c>
      <c r="E333" s="288">
        <v>1207.51</v>
      </c>
      <c r="F333" s="326" t="s">
        <v>329</v>
      </c>
      <c r="G333" s="333">
        <v>41759</v>
      </c>
      <c r="H333" s="58" t="s">
        <v>519</v>
      </c>
      <c r="I333" s="387"/>
      <c r="J333" s="83"/>
      <c r="K333" s="27"/>
      <c r="L333" s="123"/>
      <c r="M333" s="128" t="s">
        <v>25</v>
      </c>
    </row>
    <row r="334" spans="1:13" ht="67.5">
      <c r="A334" s="52" t="s">
        <v>284</v>
      </c>
      <c r="B334" s="58" t="s">
        <v>520</v>
      </c>
      <c r="C334" s="388">
        <v>41639</v>
      </c>
      <c r="D334" s="153" t="s">
        <v>474</v>
      </c>
      <c r="E334" s="174">
        <v>4498.27</v>
      </c>
      <c r="F334" s="384">
        <v>41558</v>
      </c>
      <c r="G334" s="296">
        <v>41558</v>
      </c>
      <c r="H334" s="58" t="s">
        <v>521</v>
      </c>
      <c r="I334" s="387"/>
      <c r="J334" s="83"/>
      <c r="K334" s="27"/>
      <c r="L334" s="123"/>
      <c r="M334" s="128" t="s">
        <v>25</v>
      </c>
    </row>
    <row r="335" spans="1:13" ht="52.5">
      <c r="A335" s="52" t="s">
        <v>284</v>
      </c>
      <c r="B335" s="58" t="s">
        <v>523</v>
      </c>
      <c r="C335" s="388">
        <v>41664</v>
      </c>
      <c r="D335" s="406" t="s">
        <v>414</v>
      </c>
      <c r="E335" s="174">
        <v>8708.04</v>
      </c>
      <c r="F335" s="390" t="s">
        <v>450</v>
      </c>
      <c r="G335" s="296">
        <v>41670</v>
      </c>
      <c r="H335" s="4" t="s">
        <v>522</v>
      </c>
      <c r="I335" s="132"/>
      <c r="J335" s="32"/>
      <c r="K335" s="12"/>
      <c r="L335" s="123"/>
      <c r="M335" s="128" t="s">
        <v>25</v>
      </c>
    </row>
    <row r="336" spans="1:12" ht="56.25">
      <c r="A336" s="52" t="s">
        <v>284</v>
      </c>
      <c r="B336" s="58" t="s">
        <v>524</v>
      </c>
      <c r="C336" s="388">
        <v>41547</v>
      </c>
      <c r="D336" s="153" t="s">
        <v>474</v>
      </c>
      <c r="E336" s="174"/>
      <c r="F336" s="390" t="s">
        <v>446</v>
      </c>
      <c r="G336" s="296">
        <v>41670</v>
      </c>
      <c r="H336" s="4" t="s">
        <v>482</v>
      </c>
      <c r="I336" s="132"/>
      <c r="J336" s="83" t="s">
        <v>172</v>
      </c>
      <c r="K336" s="27">
        <v>1360.6</v>
      </c>
      <c r="L336" s="123"/>
    </row>
    <row r="337" spans="1:13" ht="12">
      <c r="A337" s="52" t="s">
        <v>284</v>
      </c>
      <c r="B337" s="70" t="s">
        <v>525</v>
      </c>
      <c r="C337" s="109"/>
      <c r="D337" s="34"/>
      <c r="E337" s="41"/>
      <c r="F337" s="162"/>
      <c r="G337" s="13"/>
      <c r="H337" s="70" t="s">
        <v>525</v>
      </c>
      <c r="I337" s="140"/>
      <c r="J337" s="34"/>
      <c r="K337" s="13"/>
      <c r="L337" s="117"/>
      <c r="M337" s="159"/>
    </row>
    <row r="338" spans="1:12" ht="29.25">
      <c r="A338" s="52" t="s">
        <v>284</v>
      </c>
      <c r="B338" s="58" t="s">
        <v>464</v>
      </c>
      <c r="C338" s="388">
        <v>41578</v>
      </c>
      <c r="D338" s="287" t="s">
        <v>413</v>
      </c>
      <c r="E338" s="288">
        <v>94273.31</v>
      </c>
      <c r="F338" s="326" t="s">
        <v>329</v>
      </c>
      <c r="G338" s="296">
        <v>41789</v>
      </c>
      <c r="H338" s="268" t="s">
        <v>526</v>
      </c>
      <c r="I338" s="260">
        <v>41639</v>
      </c>
      <c r="J338" s="83" t="s">
        <v>24</v>
      </c>
      <c r="K338" s="27">
        <v>2228.91</v>
      </c>
      <c r="L338" s="118"/>
    </row>
    <row r="339" spans="1:12" ht="101.25" customHeight="1">
      <c r="A339" s="52" t="s">
        <v>284</v>
      </c>
      <c r="B339" s="58" t="s">
        <v>387</v>
      </c>
      <c r="C339" s="388">
        <v>41664</v>
      </c>
      <c r="D339" s="398" t="s">
        <v>360</v>
      </c>
      <c r="E339" s="288">
        <v>116495.41</v>
      </c>
      <c r="F339" s="326" t="s">
        <v>329</v>
      </c>
      <c r="G339" s="296">
        <v>41820</v>
      </c>
      <c r="H339" s="269"/>
      <c r="I339" s="261"/>
      <c r="J339" s="83" t="s">
        <v>173</v>
      </c>
      <c r="K339" s="27">
        <v>634</v>
      </c>
      <c r="L339" s="118"/>
    </row>
    <row r="340" spans="1:13" ht="53.25" customHeight="1">
      <c r="A340" s="52" t="s">
        <v>284</v>
      </c>
      <c r="B340" s="58" t="s">
        <v>528</v>
      </c>
      <c r="C340" s="388">
        <v>41578</v>
      </c>
      <c r="D340" s="287" t="s">
        <v>415</v>
      </c>
      <c r="E340" s="288">
        <v>7417</v>
      </c>
      <c r="F340" s="227">
        <v>41672</v>
      </c>
      <c r="G340" s="296">
        <v>41672</v>
      </c>
      <c r="H340" s="4" t="s">
        <v>527</v>
      </c>
      <c r="I340" s="132"/>
      <c r="J340" s="32"/>
      <c r="K340" s="12"/>
      <c r="L340" s="118"/>
      <c r="M340" s="128" t="s">
        <v>25</v>
      </c>
    </row>
    <row r="341" spans="1:13" ht="46.5" customHeight="1">
      <c r="A341" s="52" t="s">
        <v>284</v>
      </c>
      <c r="B341" s="58" t="s">
        <v>396</v>
      </c>
      <c r="C341" s="389" t="s">
        <v>613</v>
      </c>
      <c r="D341" s="294" t="s">
        <v>416</v>
      </c>
      <c r="E341" s="288">
        <v>4027.91</v>
      </c>
      <c r="F341" s="326" t="s">
        <v>329</v>
      </c>
      <c r="G341" s="333">
        <v>41759</v>
      </c>
      <c r="H341" s="4" t="s">
        <v>519</v>
      </c>
      <c r="I341" s="132"/>
      <c r="J341" s="32"/>
      <c r="K341" s="12"/>
      <c r="L341" s="118"/>
      <c r="M341" s="128" t="s">
        <v>25</v>
      </c>
    </row>
    <row r="342" spans="1:13" ht="47.25" customHeight="1">
      <c r="A342" s="52" t="s">
        <v>284</v>
      </c>
      <c r="B342" s="4" t="s">
        <v>520</v>
      </c>
      <c r="C342" s="111">
        <v>41639</v>
      </c>
      <c r="D342" s="153" t="s">
        <v>474</v>
      </c>
      <c r="E342" s="174">
        <v>4498.27</v>
      </c>
      <c r="F342" s="390" t="s">
        <v>451</v>
      </c>
      <c r="G342" s="390" t="s">
        <v>451</v>
      </c>
      <c r="H342" s="4" t="s">
        <v>522</v>
      </c>
      <c r="I342" s="132"/>
      <c r="J342" s="32"/>
      <c r="K342" s="12"/>
      <c r="L342" s="123"/>
      <c r="M342" s="128" t="s">
        <v>25</v>
      </c>
    </row>
    <row r="343" spans="1:12" ht="33.75">
      <c r="A343" s="52" t="s">
        <v>284</v>
      </c>
      <c r="B343" s="4" t="s">
        <v>529</v>
      </c>
      <c r="C343" s="111">
        <v>41578</v>
      </c>
      <c r="D343" s="153" t="s">
        <v>474</v>
      </c>
      <c r="E343" s="174"/>
      <c r="F343" s="326" t="s">
        <v>333</v>
      </c>
      <c r="G343" s="296">
        <v>41820</v>
      </c>
      <c r="H343" s="4"/>
      <c r="I343" s="132"/>
      <c r="J343" s="32"/>
      <c r="K343" s="12"/>
      <c r="L343" s="118"/>
    </row>
    <row r="344" spans="1:12" ht="45">
      <c r="A344" s="52" t="s">
        <v>284</v>
      </c>
      <c r="B344" s="4" t="s">
        <v>530</v>
      </c>
      <c r="C344" s="111">
        <v>41578</v>
      </c>
      <c r="D344" s="287" t="s">
        <v>417</v>
      </c>
      <c r="E344" s="288">
        <v>2376.64</v>
      </c>
      <c r="F344" s="384">
        <v>41670</v>
      </c>
      <c r="G344" s="384">
        <v>41670</v>
      </c>
      <c r="H344" s="4"/>
      <c r="I344" s="132"/>
      <c r="J344" s="32"/>
      <c r="K344" s="12"/>
      <c r="L344" s="118"/>
    </row>
    <row r="345" spans="1:12" ht="52.5">
      <c r="A345" s="52" t="s">
        <v>284</v>
      </c>
      <c r="B345" s="251" t="s">
        <v>531</v>
      </c>
      <c r="C345" s="264">
        <v>41578</v>
      </c>
      <c r="D345" s="406" t="s">
        <v>418</v>
      </c>
      <c r="E345" s="288">
        <v>24117.61</v>
      </c>
      <c r="F345" s="326" t="s">
        <v>329</v>
      </c>
      <c r="G345" s="296">
        <v>41820</v>
      </c>
      <c r="H345" s="4"/>
      <c r="I345" s="132"/>
      <c r="J345" s="32"/>
      <c r="K345" s="12"/>
      <c r="L345" s="118"/>
    </row>
    <row r="346" spans="1:12" ht="48">
      <c r="A346" s="52" t="s">
        <v>284</v>
      </c>
      <c r="B346" s="252"/>
      <c r="C346" s="278"/>
      <c r="D346" s="398" t="s">
        <v>419</v>
      </c>
      <c r="E346" s="288">
        <v>30239.21</v>
      </c>
      <c r="F346" s="326" t="s">
        <v>329</v>
      </c>
      <c r="G346" s="289">
        <v>41817</v>
      </c>
      <c r="H346" s="92"/>
      <c r="I346" s="132"/>
      <c r="J346" s="32"/>
      <c r="K346" s="12"/>
      <c r="L346" s="118"/>
    </row>
    <row r="347" spans="2:12" ht="56.25">
      <c r="B347" s="253"/>
      <c r="C347" s="265"/>
      <c r="D347" s="294" t="s">
        <v>420</v>
      </c>
      <c r="E347" s="288">
        <v>2958.53</v>
      </c>
      <c r="F347" s="326" t="s">
        <v>329</v>
      </c>
      <c r="G347" s="382">
        <v>41820</v>
      </c>
      <c r="H347" s="92"/>
      <c r="I347" s="132"/>
      <c r="J347" s="32"/>
      <c r="K347" s="12"/>
      <c r="L347" s="118"/>
    </row>
    <row r="348" spans="1:13" ht="12">
      <c r="A348" s="52" t="s">
        <v>284</v>
      </c>
      <c r="B348" s="70" t="s">
        <v>532</v>
      </c>
      <c r="C348" s="109"/>
      <c r="D348" s="34"/>
      <c r="E348" s="41"/>
      <c r="F348" s="162"/>
      <c r="G348" s="212"/>
      <c r="H348" s="70" t="s">
        <v>532</v>
      </c>
      <c r="I348" s="140"/>
      <c r="J348" s="34"/>
      <c r="K348" s="13"/>
      <c r="L348" s="117"/>
      <c r="M348" s="159"/>
    </row>
    <row r="349" spans="1:12" ht="22.5">
      <c r="A349" s="52" t="s">
        <v>284</v>
      </c>
      <c r="B349" s="58" t="s">
        <v>464</v>
      </c>
      <c r="C349" s="388">
        <v>41578</v>
      </c>
      <c r="D349" s="153"/>
      <c r="E349" s="174"/>
      <c r="F349" s="326" t="s">
        <v>329</v>
      </c>
      <c r="G349" s="408"/>
      <c r="H349" s="297" t="s">
        <v>526</v>
      </c>
      <c r="I349" s="392">
        <v>41639</v>
      </c>
      <c r="J349" s="83" t="s">
        <v>421</v>
      </c>
      <c r="K349" s="27">
        <v>934</v>
      </c>
      <c r="L349" s="118"/>
    </row>
    <row r="350" spans="1:12" ht="120.75" customHeight="1">
      <c r="A350" s="52" t="s">
        <v>284</v>
      </c>
      <c r="B350" s="58" t="s">
        <v>387</v>
      </c>
      <c r="C350" s="388">
        <v>41664</v>
      </c>
      <c r="D350" s="153"/>
      <c r="E350" s="174"/>
      <c r="F350" s="326" t="s">
        <v>334</v>
      </c>
      <c r="G350" s="222"/>
      <c r="H350" s="302"/>
      <c r="I350" s="394"/>
      <c r="J350" s="83" t="s">
        <v>82</v>
      </c>
      <c r="K350" s="27">
        <v>1958</v>
      </c>
      <c r="L350" s="123"/>
    </row>
    <row r="351" spans="1:13" ht="64.5" customHeight="1">
      <c r="A351" s="52" t="s">
        <v>284</v>
      </c>
      <c r="B351" s="4" t="s">
        <v>533</v>
      </c>
      <c r="C351" s="111">
        <v>41639</v>
      </c>
      <c r="D351" s="33"/>
      <c r="E351" s="40"/>
      <c r="F351" s="152" t="s">
        <v>334</v>
      </c>
      <c r="G351" s="12"/>
      <c r="H351" s="4" t="s">
        <v>527</v>
      </c>
      <c r="I351" s="132"/>
      <c r="J351" s="32"/>
      <c r="K351" s="12"/>
      <c r="L351" s="118"/>
      <c r="M351" s="128" t="s">
        <v>25</v>
      </c>
    </row>
    <row r="352" spans="1:13" ht="45" customHeight="1">
      <c r="A352" s="52" t="s">
        <v>284</v>
      </c>
      <c r="B352" s="4" t="s">
        <v>534</v>
      </c>
      <c r="C352" s="111">
        <v>41578</v>
      </c>
      <c r="D352" s="33"/>
      <c r="E352" s="40"/>
      <c r="F352" s="152" t="s">
        <v>329</v>
      </c>
      <c r="G352" s="12"/>
      <c r="H352" s="4" t="s">
        <v>522</v>
      </c>
      <c r="I352" s="132"/>
      <c r="J352" s="32"/>
      <c r="K352" s="12"/>
      <c r="L352" s="118"/>
      <c r="M352" s="128" t="s">
        <v>25</v>
      </c>
    </row>
    <row r="353" spans="1:12" ht="33.75">
      <c r="A353" s="52" t="s">
        <v>284</v>
      </c>
      <c r="B353" s="4" t="s">
        <v>396</v>
      </c>
      <c r="C353" s="110" t="s">
        <v>613</v>
      </c>
      <c r="D353" s="32"/>
      <c r="E353" s="40"/>
      <c r="F353" s="152" t="s">
        <v>329</v>
      </c>
      <c r="G353" s="12"/>
      <c r="H353" s="4"/>
      <c r="I353" s="132"/>
      <c r="J353" s="32"/>
      <c r="K353" s="12"/>
      <c r="L353" s="118"/>
    </row>
    <row r="354" spans="1:12" ht="38.25">
      <c r="A354" s="52" t="s">
        <v>284</v>
      </c>
      <c r="B354" s="4" t="s">
        <v>535</v>
      </c>
      <c r="C354" s="110" t="s">
        <v>613</v>
      </c>
      <c r="D354" s="287" t="s">
        <v>422</v>
      </c>
      <c r="E354" s="174">
        <v>1285.22</v>
      </c>
      <c r="F354" s="384">
        <v>41576</v>
      </c>
      <c r="G354" s="384">
        <v>41576</v>
      </c>
      <c r="H354" s="4"/>
      <c r="I354" s="132"/>
      <c r="J354" s="32"/>
      <c r="K354" s="12"/>
      <c r="L354" s="118"/>
    </row>
    <row r="355" spans="1:12" ht="56.25">
      <c r="A355" s="52" t="s">
        <v>284</v>
      </c>
      <c r="B355" s="4" t="s">
        <v>542</v>
      </c>
      <c r="C355" s="111">
        <v>41664</v>
      </c>
      <c r="D355" s="153"/>
      <c r="E355" s="174"/>
      <c r="F355" s="326" t="s">
        <v>329</v>
      </c>
      <c r="G355" s="27"/>
      <c r="H355" s="4"/>
      <c r="I355" s="132"/>
      <c r="J355" s="32"/>
      <c r="K355" s="12"/>
      <c r="L355" s="118"/>
    </row>
    <row r="356" spans="1:12" ht="22.5">
      <c r="A356" s="52" t="s">
        <v>284</v>
      </c>
      <c r="B356" s="4" t="s">
        <v>543</v>
      </c>
      <c r="C356" s="111">
        <v>41578</v>
      </c>
      <c r="D356" s="153"/>
      <c r="E356" s="174"/>
      <c r="F356" s="326" t="s">
        <v>329</v>
      </c>
      <c r="G356" s="27"/>
      <c r="H356" s="62"/>
      <c r="I356" s="134"/>
      <c r="J356" s="83"/>
      <c r="K356" s="27"/>
      <c r="L356" s="123"/>
    </row>
    <row r="357" spans="1:12" ht="33.75">
      <c r="A357" s="52" t="s">
        <v>284</v>
      </c>
      <c r="B357" s="4" t="s">
        <v>544</v>
      </c>
      <c r="C357" s="111">
        <v>41578</v>
      </c>
      <c r="D357" s="153"/>
      <c r="E357" s="174"/>
      <c r="F357" s="390" t="s">
        <v>335</v>
      </c>
      <c r="G357" s="27"/>
      <c r="H357" s="4"/>
      <c r="I357" s="136"/>
      <c r="J357" s="32"/>
      <c r="K357" s="12"/>
      <c r="L357" s="118"/>
    </row>
    <row r="358" spans="1:12" ht="38.25">
      <c r="A358" s="52" t="s">
        <v>284</v>
      </c>
      <c r="B358" s="4" t="s">
        <v>531</v>
      </c>
      <c r="C358" s="111">
        <v>41578</v>
      </c>
      <c r="D358" s="287" t="s">
        <v>423</v>
      </c>
      <c r="E358" s="288">
        <v>11204.03</v>
      </c>
      <c r="F358" s="326" t="s">
        <v>329</v>
      </c>
      <c r="G358" s="296">
        <v>41722</v>
      </c>
      <c r="H358" s="4"/>
      <c r="I358" s="136"/>
      <c r="J358" s="32"/>
      <c r="K358" s="12"/>
      <c r="L358" s="118"/>
    </row>
    <row r="359" spans="1:13" ht="12">
      <c r="A359" s="52" t="s">
        <v>284</v>
      </c>
      <c r="B359" s="70" t="s">
        <v>545</v>
      </c>
      <c r="C359" s="109"/>
      <c r="D359" s="34"/>
      <c r="E359" s="41"/>
      <c r="F359" s="162"/>
      <c r="G359" s="13"/>
      <c r="H359" s="21" t="s">
        <v>545</v>
      </c>
      <c r="I359" s="140"/>
      <c r="J359" s="34"/>
      <c r="K359" s="13"/>
      <c r="L359" s="117"/>
      <c r="M359" s="159"/>
    </row>
    <row r="360" spans="1:12" ht="45">
      <c r="A360" s="52" t="s">
        <v>284</v>
      </c>
      <c r="B360" s="4" t="s">
        <v>464</v>
      </c>
      <c r="C360" s="111">
        <v>41578</v>
      </c>
      <c r="D360" s="287" t="s">
        <v>424</v>
      </c>
      <c r="E360" s="174">
        <v>4102</v>
      </c>
      <c r="F360" s="390" t="s">
        <v>247</v>
      </c>
      <c r="G360" s="312">
        <v>41516</v>
      </c>
      <c r="H360" s="297" t="s">
        <v>546</v>
      </c>
      <c r="I360" s="392">
        <v>41639</v>
      </c>
      <c r="J360" s="83" t="s">
        <v>174</v>
      </c>
      <c r="K360" s="27">
        <v>1242</v>
      </c>
      <c r="L360" s="118"/>
    </row>
    <row r="361" spans="1:12" ht="47.25" customHeight="1">
      <c r="A361" s="52" t="s">
        <v>284</v>
      </c>
      <c r="B361" s="251" t="s">
        <v>547</v>
      </c>
      <c r="C361" s="264">
        <v>41578</v>
      </c>
      <c r="D361" s="287" t="s">
        <v>98</v>
      </c>
      <c r="E361" s="287">
        <v>481</v>
      </c>
      <c r="F361" s="409" t="s">
        <v>54</v>
      </c>
      <c r="G361" s="333">
        <v>41547</v>
      </c>
      <c r="H361" s="302"/>
      <c r="I361" s="394"/>
      <c r="J361" s="83" t="s">
        <v>175</v>
      </c>
      <c r="K361" s="27">
        <v>2259.5</v>
      </c>
      <c r="L361" s="118"/>
    </row>
    <row r="362" spans="1:12" ht="24.75" customHeight="1">
      <c r="A362" s="52" t="s">
        <v>284</v>
      </c>
      <c r="B362" s="253"/>
      <c r="C362" s="265"/>
      <c r="D362" s="287" t="s">
        <v>425</v>
      </c>
      <c r="E362" s="288">
        <v>4463.88</v>
      </c>
      <c r="F362" s="410"/>
      <c r="G362" s="296">
        <v>41633</v>
      </c>
      <c r="H362" s="327"/>
      <c r="I362" s="411"/>
      <c r="J362" s="83"/>
      <c r="K362" s="27"/>
      <c r="L362" s="118"/>
    </row>
    <row r="363" spans="1:13" ht="55.5" customHeight="1">
      <c r="A363" s="52" t="s">
        <v>284</v>
      </c>
      <c r="B363" s="4" t="s">
        <v>548</v>
      </c>
      <c r="C363" s="111">
        <v>41578</v>
      </c>
      <c r="D363" s="153"/>
      <c r="E363" s="40"/>
      <c r="F363" s="61" t="s">
        <v>452</v>
      </c>
      <c r="G363" s="12"/>
      <c r="H363" s="4" t="s">
        <v>557</v>
      </c>
      <c r="I363" s="132"/>
      <c r="J363" s="32"/>
      <c r="K363" s="12"/>
      <c r="L363" s="118"/>
      <c r="M363" s="128" t="s">
        <v>567</v>
      </c>
    </row>
    <row r="364" spans="1:13" ht="56.25">
      <c r="A364" s="52" t="s">
        <v>284</v>
      </c>
      <c r="B364" s="58" t="s">
        <v>387</v>
      </c>
      <c r="C364" s="388">
        <v>41664</v>
      </c>
      <c r="D364" s="153"/>
      <c r="E364" s="174"/>
      <c r="F364" s="326" t="s">
        <v>248</v>
      </c>
      <c r="G364" s="27"/>
      <c r="H364" s="58" t="s">
        <v>558</v>
      </c>
      <c r="I364" s="387"/>
      <c r="J364" s="83"/>
      <c r="K364" s="27"/>
      <c r="L364" s="123"/>
      <c r="M364" s="128" t="s">
        <v>567</v>
      </c>
    </row>
    <row r="365" spans="1:12" ht="33.75">
      <c r="A365" s="52" t="s">
        <v>284</v>
      </c>
      <c r="B365" s="58" t="s">
        <v>396</v>
      </c>
      <c r="C365" s="389" t="s">
        <v>613</v>
      </c>
      <c r="D365" s="83"/>
      <c r="E365" s="174"/>
      <c r="F365" s="326" t="s">
        <v>329</v>
      </c>
      <c r="G365" s="27"/>
      <c r="H365" s="297" t="s">
        <v>651</v>
      </c>
      <c r="I365" s="401"/>
      <c r="J365" s="83" t="s">
        <v>176</v>
      </c>
      <c r="K365" s="27">
        <v>2236.7</v>
      </c>
      <c r="L365" s="123"/>
    </row>
    <row r="366" spans="1:12" ht="45">
      <c r="A366" s="52" t="s">
        <v>284</v>
      </c>
      <c r="B366" s="58" t="s">
        <v>534</v>
      </c>
      <c r="C366" s="388">
        <v>41578</v>
      </c>
      <c r="D366" s="287" t="s">
        <v>406</v>
      </c>
      <c r="E366" s="174">
        <v>3215.24</v>
      </c>
      <c r="F366" s="390" t="s">
        <v>372</v>
      </c>
      <c r="G366" s="312">
        <v>41486</v>
      </c>
      <c r="H366" s="301"/>
      <c r="I366" s="394"/>
      <c r="J366" s="83" t="s">
        <v>177</v>
      </c>
      <c r="K366" s="27">
        <v>7383.7</v>
      </c>
      <c r="L366" s="123"/>
    </row>
    <row r="367" spans="1:13" ht="39.75" customHeight="1">
      <c r="A367" s="52" t="s">
        <v>284</v>
      </c>
      <c r="B367" s="58" t="s">
        <v>496</v>
      </c>
      <c r="C367" s="388">
        <v>41639</v>
      </c>
      <c r="D367" s="153"/>
      <c r="E367" s="174"/>
      <c r="F367" s="384">
        <v>41576</v>
      </c>
      <c r="G367" s="27"/>
      <c r="H367" s="58" t="s">
        <v>519</v>
      </c>
      <c r="I367" s="387"/>
      <c r="J367" s="83"/>
      <c r="K367" s="27"/>
      <c r="L367" s="123"/>
      <c r="M367" s="128" t="s">
        <v>567</v>
      </c>
    </row>
    <row r="368" spans="1:12" ht="25.5" customHeight="1">
      <c r="A368" s="52" t="s">
        <v>284</v>
      </c>
      <c r="B368" s="58" t="s">
        <v>559</v>
      </c>
      <c r="C368" s="388">
        <v>41578</v>
      </c>
      <c r="D368" s="287" t="s">
        <v>426</v>
      </c>
      <c r="E368" s="174">
        <v>9077</v>
      </c>
      <c r="F368" s="384">
        <v>41593</v>
      </c>
      <c r="G368" s="296">
        <v>41607</v>
      </c>
      <c r="H368" s="58"/>
      <c r="I368" s="387"/>
      <c r="J368" s="83"/>
      <c r="K368" s="27"/>
      <c r="L368" s="123"/>
    </row>
    <row r="369" spans="1:12" ht="33.75">
      <c r="A369" s="52" t="s">
        <v>284</v>
      </c>
      <c r="B369" s="412" t="s">
        <v>560</v>
      </c>
      <c r="C369" s="413" t="s">
        <v>613</v>
      </c>
      <c r="D369" s="294" t="s">
        <v>101</v>
      </c>
      <c r="E369" s="288">
        <v>752.75</v>
      </c>
      <c r="F369" s="384">
        <v>41576</v>
      </c>
      <c r="G369" s="296">
        <v>41789</v>
      </c>
      <c r="H369" s="58"/>
      <c r="I369" s="387"/>
      <c r="J369" s="83"/>
      <c r="K369" s="27"/>
      <c r="L369" s="123"/>
    </row>
    <row r="370" spans="1:12" ht="29.25">
      <c r="A370" s="52" t="s">
        <v>284</v>
      </c>
      <c r="B370" s="414"/>
      <c r="C370" s="415"/>
      <c r="D370" s="416" t="s">
        <v>427</v>
      </c>
      <c r="E370" s="417">
        <v>902.92</v>
      </c>
      <c r="F370" s="384"/>
      <c r="G370" s="418">
        <v>41556</v>
      </c>
      <c r="H370" s="309"/>
      <c r="I370" s="387"/>
      <c r="J370" s="83"/>
      <c r="K370" s="27"/>
      <c r="L370" s="123"/>
    </row>
    <row r="371" spans="1:13" ht="12">
      <c r="A371" s="52" t="s">
        <v>284</v>
      </c>
      <c r="B371" s="70" t="s">
        <v>561</v>
      </c>
      <c r="C371" s="109"/>
      <c r="D371" s="34"/>
      <c r="E371" s="41"/>
      <c r="F371" s="162"/>
      <c r="G371" s="212"/>
      <c r="H371" s="70" t="s">
        <v>561</v>
      </c>
      <c r="I371" s="140"/>
      <c r="J371" s="34"/>
      <c r="K371" s="13"/>
      <c r="L371" s="117"/>
      <c r="M371" s="159"/>
    </row>
    <row r="372" spans="1:12" ht="56.25">
      <c r="A372" s="52" t="s">
        <v>284</v>
      </c>
      <c r="B372" s="58" t="s">
        <v>459</v>
      </c>
      <c r="C372" s="388">
        <v>41578</v>
      </c>
      <c r="D372" s="287" t="s">
        <v>409</v>
      </c>
      <c r="E372" s="174">
        <v>4498.27</v>
      </c>
      <c r="F372" s="384">
        <v>41563</v>
      </c>
      <c r="G372" s="296">
        <v>41624</v>
      </c>
      <c r="H372" s="297" t="s">
        <v>401</v>
      </c>
      <c r="I372" s="143"/>
      <c r="J372" s="395" t="s">
        <v>82</v>
      </c>
      <c r="K372" s="419">
        <v>979</v>
      </c>
      <c r="L372" s="124"/>
    </row>
    <row r="373" spans="1:12" ht="45">
      <c r="A373" s="52" t="s">
        <v>284</v>
      </c>
      <c r="B373" s="58" t="s">
        <v>563</v>
      </c>
      <c r="C373" s="389" t="s">
        <v>613</v>
      </c>
      <c r="D373" s="83"/>
      <c r="E373" s="174"/>
      <c r="F373" s="326" t="s">
        <v>336</v>
      </c>
      <c r="G373" s="27"/>
      <c r="H373" s="300"/>
      <c r="I373" s="143"/>
      <c r="J373" s="395" t="s">
        <v>178</v>
      </c>
      <c r="K373" s="419">
        <v>934</v>
      </c>
      <c r="L373" s="124"/>
    </row>
    <row r="374" spans="1:12" ht="45">
      <c r="A374" s="52" t="s">
        <v>284</v>
      </c>
      <c r="B374" s="58" t="s">
        <v>564</v>
      </c>
      <c r="C374" s="388">
        <v>41578</v>
      </c>
      <c r="D374" s="153"/>
      <c r="E374" s="174"/>
      <c r="F374" s="326" t="s">
        <v>336</v>
      </c>
      <c r="G374" s="27"/>
      <c r="H374" s="300"/>
      <c r="I374" s="143"/>
      <c r="J374" s="395" t="s">
        <v>179</v>
      </c>
      <c r="K374" s="419">
        <v>3170</v>
      </c>
      <c r="L374" s="124"/>
    </row>
    <row r="375" spans="1:12" ht="33.75" customHeight="1">
      <c r="A375" s="52" t="s">
        <v>284</v>
      </c>
      <c r="B375" s="412" t="s">
        <v>565</v>
      </c>
      <c r="C375" s="422">
        <v>41664</v>
      </c>
      <c r="D375" s="398" t="s">
        <v>429</v>
      </c>
      <c r="E375" s="174">
        <v>72520</v>
      </c>
      <c r="F375" s="384">
        <v>41598</v>
      </c>
      <c r="G375" s="296">
        <v>41598</v>
      </c>
      <c r="H375" s="302"/>
      <c r="I375" s="144">
        <v>41664</v>
      </c>
      <c r="J375" s="83" t="s">
        <v>180</v>
      </c>
      <c r="K375" s="27">
        <v>3316</v>
      </c>
      <c r="L375" s="118"/>
    </row>
    <row r="376" spans="1:12" ht="25.5">
      <c r="A376" s="52" t="s">
        <v>284</v>
      </c>
      <c r="B376" s="414"/>
      <c r="C376" s="423"/>
      <c r="D376" s="420" t="s">
        <v>428</v>
      </c>
      <c r="E376" s="420">
        <v>32904</v>
      </c>
      <c r="F376" s="421">
        <v>41578</v>
      </c>
      <c r="G376" s="421">
        <v>41578</v>
      </c>
      <c r="H376" s="327"/>
      <c r="I376" s="144"/>
      <c r="J376" s="83"/>
      <c r="K376" s="27"/>
      <c r="L376" s="118"/>
    </row>
    <row r="377" spans="1:12" ht="33.75">
      <c r="A377" s="52" t="s">
        <v>284</v>
      </c>
      <c r="B377" s="58" t="s">
        <v>570</v>
      </c>
      <c r="C377" s="388">
        <v>41578</v>
      </c>
      <c r="D377" s="153"/>
      <c r="E377" s="174"/>
      <c r="F377" s="326" t="s">
        <v>336</v>
      </c>
      <c r="G377" s="27"/>
      <c r="H377" s="58" t="s">
        <v>562</v>
      </c>
      <c r="I377" s="387"/>
      <c r="J377" s="83" t="s">
        <v>181</v>
      </c>
      <c r="K377" s="27">
        <v>2705</v>
      </c>
      <c r="L377" s="118"/>
    </row>
    <row r="378" spans="1:13" ht="56.25">
      <c r="A378" s="52" t="s">
        <v>284</v>
      </c>
      <c r="B378" s="58" t="s">
        <v>571</v>
      </c>
      <c r="C378" s="388">
        <v>41547</v>
      </c>
      <c r="D378" s="153" t="s">
        <v>474</v>
      </c>
      <c r="E378" s="174"/>
      <c r="F378" s="384">
        <v>41598</v>
      </c>
      <c r="G378" s="424">
        <v>41608</v>
      </c>
      <c r="H378" s="58" t="s">
        <v>572</v>
      </c>
      <c r="I378" s="132"/>
      <c r="J378" s="32"/>
      <c r="K378" s="12"/>
      <c r="L378" s="118"/>
      <c r="M378" s="128" t="s">
        <v>337</v>
      </c>
    </row>
    <row r="379" spans="1:13" ht="33.75">
      <c r="A379" s="52" t="s">
        <v>284</v>
      </c>
      <c r="B379" s="58" t="s">
        <v>396</v>
      </c>
      <c r="C379" s="389" t="s">
        <v>613</v>
      </c>
      <c r="D379" s="83"/>
      <c r="E379" s="174"/>
      <c r="F379" s="326" t="s">
        <v>336</v>
      </c>
      <c r="G379" s="27"/>
      <c r="H379" s="58" t="s">
        <v>592</v>
      </c>
      <c r="I379" s="132"/>
      <c r="J379" s="32"/>
      <c r="K379" s="12"/>
      <c r="L379" s="118"/>
      <c r="M379" s="128" t="s">
        <v>337</v>
      </c>
    </row>
    <row r="380" spans="1:13" ht="45">
      <c r="A380" s="52" t="s">
        <v>284</v>
      </c>
      <c r="B380" s="58" t="s">
        <v>535</v>
      </c>
      <c r="C380" s="389" t="s">
        <v>613</v>
      </c>
      <c r="D380" s="287" t="s">
        <v>409</v>
      </c>
      <c r="E380" s="288">
        <v>4498.27</v>
      </c>
      <c r="F380" s="384">
        <v>41563</v>
      </c>
      <c r="G380" s="296">
        <v>41624</v>
      </c>
      <c r="H380" s="58" t="s">
        <v>462</v>
      </c>
      <c r="I380" s="132"/>
      <c r="J380" s="32"/>
      <c r="K380" s="12"/>
      <c r="L380" s="118"/>
      <c r="M380" s="128" t="s">
        <v>337</v>
      </c>
    </row>
    <row r="381" spans="1:12" ht="45">
      <c r="A381" s="52" t="s">
        <v>284</v>
      </c>
      <c r="B381" s="4" t="s">
        <v>534</v>
      </c>
      <c r="C381" s="111">
        <v>41578</v>
      </c>
      <c r="D381" s="33"/>
      <c r="E381" s="40"/>
      <c r="F381" s="152" t="s">
        <v>336</v>
      </c>
      <c r="G381" s="27"/>
      <c r="H381" s="4"/>
      <c r="I381" s="132"/>
      <c r="J381" s="32"/>
      <c r="K381" s="12"/>
      <c r="L381" s="118"/>
    </row>
    <row r="382" spans="1:12" ht="69" customHeight="1">
      <c r="A382" s="52" t="s">
        <v>284</v>
      </c>
      <c r="B382" s="4" t="s">
        <v>593</v>
      </c>
      <c r="C382" s="111">
        <v>41578</v>
      </c>
      <c r="D382" s="287" t="s">
        <v>426</v>
      </c>
      <c r="E382" s="174">
        <v>5334</v>
      </c>
      <c r="F382" s="384">
        <v>41551</v>
      </c>
      <c r="G382" s="333">
        <v>41578</v>
      </c>
      <c r="H382" s="58"/>
      <c r="I382" s="144"/>
      <c r="J382" s="83"/>
      <c r="K382" s="27"/>
      <c r="L382" s="123"/>
    </row>
    <row r="383" spans="1:13" ht="12" customHeight="1">
      <c r="A383" s="52" t="s">
        <v>284</v>
      </c>
      <c r="B383" s="70" t="s">
        <v>594</v>
      </c>
      <c r="C383" s="109"/>
      <c r="D383" s="34"/>
      <c r="E383" s="41"/>
      <c r="F383" s="162"/>
      <c r="G383" s="13"/>
      <c r="H383" s="21" t="s">
        <v>594</v>
      </c>
      <c r="I383" s="140"/>
      <c r="J383" s="34"/>
      <c r="K383" s="13"/>
      <c r="L383" s="117"/>
      <c r="M383" s="159"/>
    </row>
    <row r="384" spans="1:12" ht="33.75" customHeight="1">
      <c r="A384" s="52" t="s">
        <v>284</v>
      </c>
      <c r="B384" s="58" t="s">
        <v>595</v>
      </c>
      <c r="C384" s="388">
        <v>41578</v>
      </c>
      <c r="D384" s="153"/>
      <c r="E384" s="174"/>
      <c r="F384" s="326" t="s">
        <v>186</v>
      </c>
      <c r="G384" s="27"/>
      <c r="H384" s="297" t="s">
        <v>596</v>
      </c>
      <c r="I384" s="145"/>
      <c r="J384" s="83" t="s">
        <v>182</v>
      </c>
      <c r="K384" s="27">
        <v>517.47</v>
      </c>
      <c r="L384" s="118"/>
    </row>
    <row r="385" spans="1:12" ht="33.75">
      <c r="A385" s="52" t="s">
        <v>284</v>
      </c>
      <c r="B385" s="58" t="s">
        <v>597</v>
      </c>
      <c r="C385" s="388">
        <v>41578</v>
      </c>
      <c r="D385" s="153"/>
      <c r="E385" s="174"/>
      <c r="F385" s="390" t="s">
        <v>453</v>
      </c>
      <c r="G385" s="27"/>
      <c r="H385" s="331"/>
      <c r="I385" s="145"/>
      <c r="J385" s="83" t="s">
        <v>183</v>
      </c>
      <c r="K385" s="27">
        <v>2208</v>
      </c>
      <c r="L385" s="118"/>
    </row>
    <row r="386" spans="1:12" ht="90" customHeight="1">
      <c r="A386" s="52" t="s">
        <v>284</v>
      </c>
      <c r="B386" s="58" t="s">
        <v>460</v>
      </c>
      <c r="C386" s="388">
        <v>41664</v>
      </c>
      <c r="D386" s="153"/>
      <c r="E386" s="174"/>
      <c r="F386" s="326" t="s">
        <v>187</v>
      </c>
      <c r="G386" s="27"/>
      <c r="H386" s="302"/>
      <c r="I386" s="144">
        <v>41664</v>
      </c>
      <c r="J386" s="83" t="s">
        <v>129</v>
      </c>
      <c r="K386" s="27">
        <v>3916</v>
      </c>
      <c r="L386" s="118"/>
    </row>
    <row r="387" spans="1:13" ht="45">
      <c r="A387" s="52" t="s">
        <v>284</v>
      </c>
      <c r="B387" s="58" t="s">
        <v>518</v>
      </c>
      <c r="C387" s="388">
        <v>41578</v>
      </c>
      <c r="D387" s="287" t="s">
        <v>362</v>
      </c>
      <c r="E387" s="174">
        <v>5550</v>
      </c>
      <c r="F387" s="390" t="s">
        <v>454</v>
      </c>
      <c r="G387" s="425">
        <v>41578</v>
      </c>
      <c r="H387" s="58" t="s">
        <v>599</v>
      </c>
      <c r="I387" s="387"/>
      <c r="J387" s="83"/>
      <c r="K387" s="27"/>
      <c r="L387" s="118"/>
      <c r="M387" s="128" t="s">
        <v>337</v>
      </c>
    </row>
    <row r="388" spans="1:13" ht="45">
      <c r="A388" s="52" t="s">
        <v>284</v>
      </c>
      <c r="B388" s="58" t="s">
        <v>598</v>
      </c>
      <c r="C388" s="388">
        <v>41664</v>
      </c>
      <c r="D388" s="153"/>
      <c r="E388" s="174"/>
      <c r="F388" s="326" t="s">
        <v>336</v>
      </c>
      <c r="G388" s="27"/>
      <c r="H388" s="58" t="s">
        <v>462</v>
      </c>
      <c r="I388" s="387"/>
      <c r="J388" s="83"/>
      <c r="K388" s="27"/>
      <c r="L388" s="118"/>
      <c r="M388" s="128" t="s">
        <v>337</v>
      </c>
    </row>
    <row r="389" spans="1:12" ht="33.75">
      <c r="A389" s="52" t="s">
        <v>284</v>
      </c>
      <c r="B389" s="58" t="s">
        <v>560</v>
      </c>
      <c r="C389" s="389" t="s">
        <v>613</v>
      </c>
      <c r="D389" s="416" t="s">
        <v>427</v>
      </c>
      <c r="E389" s="417">
        <f>354.22+295.31</f>
        <v>649.53</v>
      </c>
      <c r="F389" s="326" t="s">
        <v>455</v>
      </c>
      <c r="G389" s="418" t="s">
        <v>188</v>
      </c>
      <c r="H389" s="297" t="s">
        <v>482</v>
      </c>
      <c r="I389" s="401"/>
      <c r="J389" s="83" t="s">
        <v>184</v>
      </c>
      <c r="K389" s="27">
        <v>2521</v>
      </c>
      <c r="L389" s="118"/>
    </row>
    <row r="390" spans="1:12" ht="45">
      <c r="A390" s="52" t="s">
        <v>284</v>
      </c>
      <c r="B390" s="58" t="s">
        <v>564</v>
      </c>
      <c r="C390" s="388">
        <v>41578</v>
      </c>
      <c r="D390" s="153"/>
      <c r="E390" s="174"/>
      <c r="F390" s="326" t="s">
        <v>186</v>
      </c>
      <c r="G390" s="222"/>
      <c r="H390" s="301"/>
      <c r="I390" s="394"/>
      <c r="J390" s="83" t="s">
        <v>185</v>
      </c>
      <c r="K390" s="27">
        <v>2058</v>
      </c>
      <c r="L390" s="118"/>
    </row>
    <row r="391" spans="1:12" ht="56.25">
      <c r="A391" s="52" t="s">
        <v>284</v>
      </c>
      <c r="B391" s="58" t="s">
        <v>459</v>
      </c>
      <c r="C391" s="389" t="s">
        <v>613</v>
      </c>
      <c r="D391" s="191" t="s">
        <v>189</v>
      </c>
      <c r="E391" s="426">
        <v>1449</v>
      </c>
      <c r="F391" s="390" t="s">
        <v>446</v>
      </c>
      <c r="G391" s="364">
        <v>41695</v>
      </c>
      <c r="H391" s="58" t="s">
        <v>600</v>
      </c>
      <c r="I391" s="387"/>
      <c r="J391" s="83" t="s">
        <v>218</v>
      </c>
      <c r="K391" s="27">
        <v>1561.35</v>
      </c>
      <c r="L391" s="118"/>
    </row>
    <row r="392" spans="1:12" ht="56.25">
      <c r="A392" s="52" t="s">
        <v>284</v>
      </c>
      <c r="B392" s="58" t="s">
        <v>535</v>
      </c>
      <c r="C392" s="389" t="s">
        <v>613</v>
      </c>
      <c r="D392" s="287" t="s">
        <v>422</v>
      </c>
      <c r="E392" s="288">
        <v>3855.66</v>
      </c>
      <c r="F392" s="390" t="s">
        <v>456</v>
      </c>
      <c r="G392" s="296">
        <v>41563</v>
      </c>
      <c r="H392" s="58" t="s">
        <v>601</v>
      </c>
      <c r="I392" s="387"/>
      <c r="J392" s="83" t="s">
        <v>219</v>
      </c>
      <c r="K392" s="27">
        <v>418</v>
      </c>
      <c r="L392" s="123"/>
    </row>
    <row r="393" spans="1:13" ht="14.25" customHeight="1">
      <c r="A393" s="52" t="s">
        <v>284</v>
      </c>
      <c r="B393" s="70" t="s">
        <v>602</v>
      </c>
      <c r="C393" s="109"/>
      <c r="D393" s="34"/>
      <c r="E393" s="41"/>
      <c r="F393" s="162"/>
      <c r="G393" s="212"/>
      <c r="H393" s="70" t="s">
        <v>602</v>
      </c>
      <c r="I393" s="142"/>
      <c r="J393" s="34"/>
      <c r="K393" s="13"/>
      <c r="L393" s="117"/>
      <c r="M393" s="159"/>
    </row>
    <row r="394" spans="1:12" ht="146.25" customHeight="1">
      <c r="A394" s="52" t="s">
        <v>284</v>
      </c>
      <c r="B394" s="58" t="s">
        <v>595</v>
      </c>
      <c r="C394" s="388">
        <v>41578</v>
      </c>
      <c r="D394" s="153"/>
      <c r="E394" s="174"/>
      <c r="F394" s="326" t="s">
        <v>336</v>
      </c>
      <c r="G394" s="27"/>
      <c r="H394" s="58" t="s">
        <v>596</v>
      </c>
      <c r="I394" s="144">
        <v>41664</v>
      </c>
      <c r="J394" s="83" t="s">
        <v>82</v>
      </c>
      <c r="K394" s="27">
        <v>979</v>
      </c>
      <c r="L394" s="118"/>
    </row>
    <row r="395" spans="1:13" ht="45">
      <c r="A395" s="52" t="s">
        <v>284</v>
      </c>
      <c r="B395" s="58" t="s">
        <v>460</v>
      </c>
      <c r="C395" s="388">
        <v>41664</v>
      </c>
      <c r="D395" s="153"/>
      <c r="E395" s="174"/>
      <c r="F395" s="390" t="s">
        <v>338</v>
      </c>
      <c r="G395" s="27"/>
      <c r="H395" s="58" t="s">
        <v>380</v>
      </c>
      <c r="I395" s="387"/>
      <c r="J395" s="83"/>
      <c r="K395" s="27"/>
      <c r="L395" s="118"/>
      <c r="M395" s="128" t="s">
        <v>337</v>
      </c>
    </row>
    <row r="396" spans="1:12" ht="56.25">
      <c r="A396" s="52" t="s">
        <v>284</v>
      </c>
      <c r="B396" s="58" t="s">
        <v>604</v>
      </c>
      <c r="C396" s="389" t="s">
        <v>613</v>
      </c>
      <c r="D396" s="83"/>
      <c r="E396" s="174"/>
      <c r="F396" s="390" t="s">
        <v>339</v>
      </c>
      <c r="G396" s="27"/>
      <c r="H396" s="58" t="s">
        <v>482</v>
      </c>
      <c r="I396" s="387"/>
      <c r="J396" s="83" t="s">
        <v>220</v>
      </c>
      <c r="K396" s="27">
        <v>952</v>
      </c>
      <c r="L396" s="118"/>
    </row>
    <row r="397" spans="1:12" ht="45">
      <c r="A397" s="52" t="s">
        <v>284</v>
      </c>
      <c r="B397" s="58" t="s">
        <v>605</v>
      </c>
      <c r="C397" s="389" t="s">
        <v>613</v>
      </c>
      <c r="D397" s="416" t="s">
        <v>427</v>
      </c>
      <c r="E397" s="417">
        <f>1428.8+595.58</f>
        <v>2024.38</v>
      </c>
      <c r="F397" s="326" t="s">
        <v>455</v>
      </c>
      <c r="G397" s="418" t="s">
        <v>190</v>
      </c>
      <c r="H397" s="58" t="s">
        <v>606</v>
      </c>
      <c r="I397" s="387"/>
      <c r="J397" s="83" t="s">
        <v>221</v>
      </c>
      <c r="K397" s="27">
        <v>5545.7</v>
      </c>
      <c r="L397" s="118"/>
    </row>
    <row r="398" spans="1:13" ht="33.75">
      <c r="A398" s="52" t="s">
        <v>284</v>
      </c>
      <c r="B398" s="58" t="s">
        <v>396</v>
      </c>
      <c r="C398" s="389" t="s">
        <v>613</v>
      </c>
      <c r="D398" s="83"/>
      <c r="E398" s="174"/>
      <c r="F398" s="326" t="s">
        <v>336</v>
      </c>
      <c r="G398" s="27"/>
      <c r="H398" s="58" t="s">
        <v>607</v>
      </c>
      <c r="I398" s="387"/>
      <c r="J398" s="83"/>
      <c r="K398" s="27"/>
      <c r="L398" s="118"/>
      <c r="M398" s="128" t="s">
        <v>337</v>
      </c>
    </row>
    <row r="399" spans="1:13" ht="56.25">
      <c r="A399" s="52" t="s">
        <v>284</v>
      </c>
      <c r="B399" s="58" t="s">
        <v>608</v>
      </c>
      <c r="C399" s="389" t="s">
        <v>613</v>
      </c>
      <c r="D399" s="294" t="s">
        <v>191</v>
      </c>
      <c r="E399" s="288">
        <v>5663.63</v>
      </c>
      <c r="F399" s="390" t="s">
        <v>457</v>
      </c>
      <c r="G399" s="333">
        <v>41878</v>
      </c>
      <c r="H399" s="58" t="s">
        <v>599</v>
      </c>
      <c r="I399" s="387"/>
      <c r="J399" s="83"/>
      <c r="K399" s="27"/>
      <c r="L399" s="118"/>
      <c r="M399" s="128" t="s">
        <v>337</v>
      </c>
    </row>
    <row r="400" spans="1:12" ht="33.75">
      <c r="A400" s="52" t="s">
        <v>284</v>
      </c>
      <c r="B400" s="58" t="s">
        <v>609</v>
      </c>
      <c r="C400" s="388">
        <v>41664</v>
      </c>
      <c r="D400" s="153"/>
      <c r="E400" s="174"/>
      <c r="F400" s="326" t="s">
        <v>336</v>
      </c>
      <c r="G400" s="27"/>
      <c r="H400" s="58"/>
      <c r="I400" s="387"/>
      <c r="J400" s="83"/>
      <c r="K400" s="27"/>
      <c r="L400" s="118"/>
    </row>
    <row r="401" spans="1:12" ht="33.75">
      <c r="A401" s="52" t="s">
        <v>284</v>
      </c>
      <c r="B401" s="4" t="s">
        <v>622</v>
      </c>
      <c r="C401" s="110" t="s">
        <v>613</v>
      </c>
      <c r="D401" s="32"/>
      <c r="E401" s="40"/>
      <c r="F401" s="152" t="s">
        <v>336</v>
      </c>
      <c r="G401" s="12"/>
      <c r="H401" s="4"/>
      <c r="I401" s="132"/>
      <c r="J401" s="32"/>
      <c r="K401" s="12"/>
      <c r="L401" s="118"/>
    </row>
    <row r="402" spans="1:13" ht="12" customHeight="1">
      <c r="A402" s="52" t="s">
        <v>282</v>
      </c>
      <c r="B402" s="70" t="s">
        <v>623</v>
      </c>
      <c r="C402" s="17"/>
      <c r="D402" s="34"/>
      <c r="E402" s="41"/>
      <c r="F402" s="17"/>
      <c r="G402" s="13"/>
      <c r="H402" s="21" t="s">
        <v>623</v>
      </c>
      <c r="I402" s="17"/>
      <c r="J402" s="34"/>
      <c r="K402" s="193"/>
      <c r="L402" s="183"/>
      <c r="M402" s="38"/>
    </row>
    <row r="403" spans="1:13" ht="69.75" customHeight="1">
      <c r="A403" s="52" t="s">
        <v>282</v>
      </c>
      <c r="B403" s="58" t="s">
        <v>376</v>
      </c>
      <c r="C403" s="58" t="s">
        <v>613</v>
      </c>
      <c r="D403" s="83" t="s">
        <v>474</v>
      </c>
      <c r="E403" s="174"/>
      <c r="F403" s="58" t="s">
        <v>536</v>
      </c>
      <c r="G403" s="27" t="s">
        <v>354</v>
      </c>
      <c r="H403" s="58" t="s">
        <v>624</v>
      </c>
      <c r="I403" s="101">
        <v>41664</v>
      </c>
      <c r="J403" s="83" t="s">
        <v>222</v>
      </c>
      <c r="K403" s="191">
        <v>768</v>
      </c>
      <c r="L403" s="184"/>
      <c r="M403" s="128" t="s">
        <v>363</v>
      </c>
    </row>
    <row r="404" spans="1:13" ht="62.25" customHeight="1">
      <c r="A404" s="52" t="s">
        <v>282</v>
      </c>
      <c r="B404" s="58" t="s">
        <v>625</v>
      </c>
      <c r="C404" s="227">
        <v>41578</v>
      </c>
      <c r="D404" s="153"/>
      <c r="E404" s="174"/>
      <c r="F404" s="58" t="s">
        <v>364</v>
      </c>
      <c r="G404" s="27"/>
      <c r="H404" s="58" t="s">
        <v>519</v>
      </c>
      <c r="I404" s="102"/>
      <c r="J404" s="83"/>
      <c r="K404" s="191"/>
      <c r="L404" s="185"/>
      <c r="M404" s="128" t="s">
        <v>363</v>
      </c>
    </row>
    <row r="405" spans="1:13" ht="39.75" customHeight="1">
      <c r="A405" s="52" t="s">
        <v>282</v>
      </c>
      <c r="B405" s="58" t="s">
        <v>626</v>
      </c>
      <c r="C405" s="227">
        <v>41578</v>
      </c>
      <c r="D405" s="287" t="s">
        <v>362</v>
      </c>
      <c r="E405" s="288">
        <v>2585</v>
      </c>
      <c r="F405" s="58" t="s">
        <v>541</v>
      </c>
      <c r="G405" s="296">
        <v>41578</v>
      </c>
      <c r="H405" s="58"/>
      <c r="I405" s="102"/>
      <c r="J405" s="83"/>
      <c r="K405" s="191"/>
      <c r="L405" s="182"/>
      <c r="M405" s="37"/>
    </row>
    <row r="406" spans="1:13" ht="37.5" customHeight="1">
      <c r="A406" s="52" t="s">
        <v>282</v>
      </c>
      <c r="B406" s="58" t="s">
        <v>396</v>
      </c>
      <c r="C406" s="58" t="s">
        <v>613</v>
      </c>
      <c r="D406" s="83"/>
      <c r="E406" s="174"/>
      <c r="F406" s="58" t="s">
        <v>364</v>
      </c>
      <c r="G406" s="27"/>
      <c r="H406" s="58"/>
      <c r="I406" s="102"/>
      <c r="J406" s="83"/>
      <c r="K406" s="191"/>
      <c r="L406" s="182"/>
      <c r="M406" s="37"/>
    </row>
    <row r="407" spans="1:13" ht="24" customHeight="1">
      <c r="A407" s="52" t="s">
        <v>282</v>
      </c>
      <c r="B407" s="58" t="s">
        <v>535</v>
      </c>
      <c r="C407" s="227">
        <v>41639</v>
      </c>
      <c r="D407" s="153" t="s">
        <v>474</v>
      </c>
      <c r="E407" s="174">
        <v>1148.67</v>
      </c>
      <c r="F407" s="227">
        <v>41577</v>
      </c>
      <c r="G407" s="227">
        <v>41577</v>
      </c>
      <c r="H407" s="58"/>
      <c r="I407" s="102"/>
      <c r="J407" s="83"/>
      <c r="K407" s="191"/>
      <c r="L407" s="182"/>
      <c r="M407" s="37"/>
    </row>
    <row r="408" spans="1:13" ht="12" customHeight="1">
      <c r="A408" s="52" t="s">
        <v>282</v>
      </c>
      <c r="B408" s="70" t="s">
        <v>627</v>
      </c>
      <c r="C408" s="17"/>
      <c r="D408" s="34"/>
      <c r="E408" s="41"/>
      <c r="F408" s="17"/>
      <c r="G408" s="13"/>
      <c r="H408" s="21" t="s">
        <v>627</v>
      </c>
      <c r="I408" s="99"/>
      <c r="J408" s="34"/>
      <c r="K408" s="193"/>
      <c r="L408" s="183"/>
      <c r="M408" s="38"/>
    </row>
    <row r="409" spans="1:13" ht="63" customHeight="1">
      <c r="A409" s="52" t="s">
        <v>282</v>
      </c>
      <c r="B409" s="4" t="s">
        <v>396</v>
      </c>
      <c r="C409" s="4" t="s">
        <v>613</v>
      </c>
      <c r="D409" s="32"/>
      <c r="E409" s="40"/>
      <c r="F409" s="4" t="s">
        <v>365</v>
      </c>
      <c r="G409" s="12"/>
      <c r="H409" s="58" t="s">
        <v>624</v>
      </c>
      <c r="I409" s="101" t="s">
        <v>619</v>
      </c>
      <c r="J409" s="83" t="s">
        <v>223</v>
      </c>
      <c r="K409" s="191">
        <v>2868</v>
      </c>
      <c r="L409" s="179"/>
      <c r="M409" s="37"/>
    </row>
    <row r="410" spans="1:13" ht="35.25" customHeight="1">
      <c r="A410" s="52" t="s">
        <v>282</v>
      </c>
      <c r="B410" s="4"/>
      <c r="C410" s="4"/>
      <c r="D410" s="32"/>
      <c r="E410" s="40"/>
      <c r="F410" s="4"/>
      <c r="G410" s="12"/>
      <c r="H410" s="4" t="s">
        <v>630</v>
      </c>
      <c r="I410" s="23">
        <v>41537</v>
      </c>
      <c r="J410" s="32"/>
      <c r="K410" s="20"/>
      <c r="L410" s="185"/>
      <c r="M410" s="128" t="s">
        <v>337</v>
      </c>
    </row>
    <row r="411" spans="1:13" ht="38.25" customHeight="1">
      <c r="A411" s="52" t="s">
        <v>282</v>
      </c>
      <c r="B411" s="4"/>
      <c r="C411" s="23"/>
      <c r="D411" s="33"/>
      <c r="E411" s="40"/>
      <c r="F411" s="4"/>
      <c r="G411" s="12"/>
      <c r="H411" s="4" t="s">
        <v>628</v>
      </c>
      <c r="I411" s="5"/>
      <c r="J411" s="32"/>
      <c r="K411" s="20"/>
      <c r="L411" s="185"/>
      <c r="M411" s="128" t="s">
        <v>337</v>
      </c>
    </row>
    <row r="412" spans="1:13" ht="37.5" customHeight="1">
      <c r="A412" s="52" t="s">
        <v>282</v>
      </c>
      <c r="B412" s="4"/>
      <c r="C412" s="4"/>
      <c r="D412" s="32"/>
      <c r="E412" s="40"/>
      <c r="F412" s="4"/>
      <c r="G412" s="12"/>
      <c r="H412" s="4" t="s">
        <v>629</v>
      </c>
      <c r="I412" s="5"/>
      <c r="J412" s="32"/>
      <c r="K412" s="20"/>
      <c r="L412" s="185"/>
      <c r="M412" s="128" t="s">
        <v>337</v>
      </c>
    </row>
    <row r="413" spans="1:13" ht="12" customHeight="1">
      <c r="A413" s="52" t="s">
        <v>282</v>
      </c>
      <c r="B413" s="256" t="s">
        <v>509</v>
      </c>
      <c r="C413" s="237"/>
      <c r="D413" s="237"/>
      <c r="E413" s="237"/>
      <c r="F413" s="238"/>
      <c r="G413" s="117"/>
      <c r="H413" s="256" t="s">
        <v>509</v>
      </c>
      <c r="I413" s="237"/>
      <c r="J413" s="237"/>
      <c r="K413" s="237"/>
      <c r="L413" s="238"/>
      <c r="M413" s="38"/>
    </row>
    <row r="414" spans="1:13" ht="114" customHeight="1">
      <c r="A414" s="52" t="s">
        <v>282</v>
      </c>
      <c r="B414" s="4" t="s">
        <v>631</v>
      </c>
      <c r="C414" s="4">
        <v>2014</v>
      </c>
      <c r="D414" s="32"/>
      <c r="E414" s="40"/>
      <c r="F414" s="4" t="s">
        <v>95</v>
      </c>
      <c r="G414" s="27"/>
      <c r="H414" s="32" t="s">
        <v>499</v>
      </c>
      <c r="I414" s="25">
        <v>41664</v>
      </c>
      <c r="J414" s="32"/>
      <c r="K414" s="20"/>
      <c r="L414" s="184"/>
      <c r="M414" s="128" t="s">
        <v>314</v>
      </c>
    </row>
    <row r="415" spans="1:13" ht="61.5" customHeight="1">
      <c r="A415" s="52" t="s">
        <v>282</v>
      </c>
      <c r="B415" s="58" t="s">
        <v>632</v>
      </c>
      <c r="C415" s="227">
        <v>41299</v>
      </c>
      <c r="D415" s="153"/>
      <c r="E415" s="174"/>
      <c r="F415" s="58" t="s">
        <v>96</v>
      </c>
      <c r="G415" s="27"/>
      <c r="H415" s="58" t="s">
        <v>633</v>
      </c>
      <c r="I415" s="102"/>
      <c r="J415" s="83"/>
      <c r="K415" s="191"/>
      <c r="L415" s="184"/>
      <c r="M415" s="128" t="s">
        <v>314</v>
      </c>
    </row>
    <row r="416" spans="1:13" ht="52.5" customHeight="1">
      <c r="A416" s="52" t="s">
        <v>282</v>
      </c>
      <c r="B416" s="58" t="s">
        <v>634</v>
      </c>
      <c r="C416" s="227">
        <v>41639</v>
      </c>
      <c r="D416" s="287" t="s">
        <v>97</v>
      </c>
      <c r="E416" s="288">
        <v>8289</v>
      </c>
      <c r="F416" s="58"/>
      <c r="G416" s="296">
        <v>41698</v>
      </c>
      <c r="H416" s="58" t="s">
        <v>635</v>
      </c>
      <c r="I416" s="102"/>
      <c r="J416" s="83"/>
      <c r="K416" s="191"/>
      <c r="L416" s="185"/>
      <c r="M416" s="128" t="s">
        <v>314</v>
      </c>
    </row>
    <row r="417" spans="1:13" ht="54" customHeight="1">
      <c r="A417" s="52" t="s">
        <v>282</v>
      </c>
      <c r="B417" s="58"/>
      <c r="C417" s="58"/>
      <c r="D417" s="83"/>
      <c r="E417" s="174"/>
      <c r="F417" s="58"/>
      <c r="G417" s="27"/>
      <c r="H417" s="58" t="s">
        <v>462</v>
      </c>
      <c r="I417" s="102"/>
      <c r="J417" s="83"/>
      <c r="K417" s="191"/>
      <c r="L417" s="185"/>
      <c r="M417" s="128" t="s">
        <v>314</v>
      </c>
    </row>
    <row r="418" spans="1:13" ht="54.75" customHeight="1">
      <c r="A418" s="52" t="s">
        <v>282</v>
      </c>
      <c r="B418" s="58"/>
      <c r="C418" s="58"/>
      <c r="D418" s="83"/>
      <c r="E418" s="174"/>
      <c r="F418" s="58"/>
      <c r="G418" s="27"/>
      <c r="H418" s="58" t="s">
        <v>636</v>
      </c>
      <c r="I418" s="102"/>
      <c r="J418" s="83"/>
      <c r="K418" s="191"/>
      <c r="L418" s="182"/>
      <c r="M418" s="128" t="s">
        <v>314</v>
      </c>
    </row>
    <row r="419" spans="1:13" ht="43.5" customHeight="1">
      <c r="A419" s="52" t="s">
        <v>282</v>
      </c>
      <c r="B419" s="58"/>
      <c r="C419" s="58"/>
      <c r="D419" s="83"/>
      <c r="E419" s="174"/>
      <c r="F419" s="58"/>
      <c r="G419" s="27"/>
      <c r="H419" s="58" t="s">
        <v>519</v>
      </c>
      <c r="I419" s="102"/>
      <c r="J419" s="83" t="s">
        <v>224</v>
      </c>
      <c r="K419" s="191">
        <v>949.3</v>
      </c>
      <c r="L419" s="182"/>
      <c r="M419" s="37"/>
    </row>
    <row r="420" spans="1:13" ht="12.75" customHeight="1">
      <c r="A420" s="52" t="s">
        <v>282</v>
      </c>
      <c r="B420" s="70" t="s">
        <v>637</v>
      </c>
      <c r="C420" s="17"/>
      <c r="D420" s="34"/>
      <c r="E420" s="41"/>
      <c r="F420" s="17"/>
      <c r="G420" s="13"/>
      <c r="H420" s="21" t="s">
        <v>637</v>
      </c>
      <c r="I420" s="99"/>
      <c r="J420" s="34"/>
      <c r="K420" s="193"/>
      <c r="L420" s="183"/>
      <c r="M420" s="38"/>
    </row>
    <row r="421" spans="1:13" ht="51" customHeight="1">
      <c r="A421" s="155" t="s">
        <v>282</v>
      </c>
      <c r="B421" s="46" t="s">
        <v>638</v>
      </c>
      <c r="C421" s="129">
        <v>41578</v>
      </c>
      <c r="D421" s="156"/>
      <c r="E421" s="157"/>
      <c r="F421" s="46" t="s">
        <v>366</v>
      </c>
      <c r="G421" s="209"/>
      <c r="H421" s="46"/>
      <c r="I421" s="63"/>
      <c r="J421" s="64"/>
      <c r="K421" s="175"/>
      <c r="L421" s="186"/>
      <c r="M421" s="37"/>
    </row>
    <row r="422" spans="2:12" ht="16.5" customHeight="1">
      <c r="B422" s="4"/>
      <c r="C422" s="23"/>
      <c r="D422" s="33"/>
      <c r="E422" s="40"/>
      <c r="F422" s="152"/>
      <c r="G422" s="118"/>
      <c r="H422" s="4"/>
      <c r="I422" s="5"/>
      <c r="J422" s="32"/>
      <c r="K422" s="20"/>
      <c r="L422" s="182"/>
    </row>
    <row r="423" spans="1:13" ht="12">
      <c r="A423" s="75"/>
      <c r="B423" s="22"/>
      <c r="C423" s="115"/>
      <c r="D423" s="35"/>
      <c r="E423" s="44"/>
      <c r="F423" s="164"/>
      <c r="G423" s="217"/>
      <c r="H423" s="22"/>
      <c r="I423" s="146"/>
      <c r="J423" s="35"/>
      <c r="K423" s="195"/>
      <c r="L423" s="187"/>
      <c r="M423" s="160"/>
    </row>
    <row r="424" spans="1:13" ht="12">
      <c r="A424" s="75"/>
      <c r="B424" s="22"/>
      <c r="C424" s="115"/>
      <c r="D424" s="35"/>
      <c r="E424" s="44"/>
      <c r="F424" s="164"/>
      <c r="G424" s="217"/>
      <c r="H424" s="22"/>
      <c r="I424" s="146"/>
      <c r="J424" s="35"/>
      <c r="K424" s="195"/>
      <c r="L424" s="187"/>
      <c r="M424" s="160"/>
    </row>
    <row r="425" spans="1:13" ht="12">
      <c r="A425" s="75"/>
      <c r="B425" s="22" t="s">
        <v>286</v>
      </c>
      <c r="C425" s="115" t="s">
        <v>285</v>
      </c>
      <c r="D425" s="35" t="s">
        <v>287</v>
      </c>
      <c r="E425" s="44"/>
      <c r="F425" s="164"/>
      <c r="G425" s="217"/>
      <c r="H425" s="22"/>
      <c r="I425" s="146"/>
      <c r="J425" s="35"/>
      <c r="K425" s="195"/>
      <c r="L425" s="187"/>
      <c r="M425" s="160"/>
    </row>
    <row r="426" spans="1:13" ht="12">
      <c r="A426" s="75"/>
      <c r="B426" s="26" t="s">
        <v>603</v>
      </c>
      <c r="C426" s="115"/>
      <c r="D426" s="35"/>
      <c r="E426" s="44"/>
      <c r="F426" s="164"/>
      <c r="G426" s="217"/>
      <c r="H426" s="22"/>
      <c r="I426" s="147"/>
      <c r="J426" s="22"/>
      <c r="K426" s="22"/>
      <c r="L426" s="22"/>
      <c r="M426" s="160"/>
    </row>
    <row r="427" spans="1:13" ht="12">
      <c r="A427" s="75"/>
      <c r="B427" s="22"/>
      <c r="C427" s="115"/>
      <c r="D427" s="35"/>
      <c r="E427" s="44"/>
      <c r="F427" s="164"/>
      <c r="G427" s="220"/>
      <c r="H427" s="22"/>
      <c r="I427" s="147"/>
      <c r="J427" s="22"/>
      <c r="K427" s="22"/>
      <c r="L427" s="22"/>
      <c r="M427" s="160"/>
    </row>
    <row r="428" spans="1:13" ht="12">
      <c r="A428" s="75"/>
      <c r="B428" s="22"/>
      <c r="C428" s="115"/>
      <c r="D428" s="35"/>
      <c r="E428" s="44"/>
      <c r="F428" s="164"/>
      <c r="G428" s="219"/>
      <c r="H428" s="22"/>
      <c r="I428" s="147"/>
      <c r="J428" s="22"/>
      <c r="K428" s="22"/>
      <c r="L428" s="22"/>
      <c r="M428" s="160"/>
    </row>
    <row r="429" spans="1:13" ht="12">
      <c r="A429" s="75"/>
      <c r="B429" s="22"/>
      <c r="C429" s="115"/>
      <c r="D429" s="35"/>
      <c r="E429" s="44"/>
      <c r="F429" s="164"/>
      <c r="G429" s="219"/>
      <c r="H429" s="22"/>
      <c r="I429" s="147"/>
      <c r="J429" s="22"/>
      <c r="K429" s="22"/>
      <c r="L429" s="22"/>
      <c r="M429" s="160"/>
    </row>
    <row r="430" spans="1:13" ht="12">
      <c r="A430" s="75"/>
      <c r="B430" s="22"/>
      <c r="C430" s="115"/>
      <c r="D430" s="35"/>
      <c r="E430" s="44"/>
      <c r="F430" s="164"/>
      <c r="G430" s="219"/>
      <c r="H430" s="22"/>
      <c r="I430" s="147"/>
      <c r="J430" s="22"/>
      <c r="K430" s="22"/>
      <c r="L430" s="22"/>
      <c r="M430" s="160"/>
    </row>
    <row r="431" spans="1:13" ht="12">
      <c r="A431" s="75"/>
      <c r="B431" s="22"/>
      <c r="C431" s="115"/>
      <c r="D431" s="35"/>
      <c r="E431" s="44"/>
      <c r="F431" s="164"/>
      <c r="G431" s="217"/>
      <c r="H431" s="22"/>
      <c r="I431" s="147"/>
      <c r="J431" s="22"/>
      <c r="K431" s="22"/>
      <c r="L431" s="22"/>
      <c r="M431" s="160"/>
    </row>
    <row r="432" spans="1:13" ht="12">
      <c r="A432" s="75"/>
      <c r="B432" s="22"/>
      <c r="C432" s="115"/>
      <c r="D432" s="35"/>
      <c r="E432" s="44"/>
      <c r="F432" s="164"/>
      <c r="G432" s="217"/>
      <c r="H432" s="22"/>
      <c r="I432" s="146"/>
      <c r="J432" s="35"/>
      <c r="K432" s="195"/>
      <c r="L432" s="187"/>
      <c r="M432" s="160"/>
    </row>
    <row r="433" spans="1:13" ht="12">
      <c r="A433" s="75"/>
      <c r="B433" s="22"/>
      <c r="C433" s="115"/>
      <c r="D433" s="35"/>
      <c r="E433" s="44"/>
      <c r="F433" s="164"/>
      <c r="G433" s="217"/>
      <c r="H433" s="22"/>
      <c r="I433" s="146"/>
      <c r="J433" s="35"/>
      <c r="K433" s="195"/>
      <c r="L433" s="187"/>
      <c r="M433" s="160"/>
    </row>
    <row r="434" spans="1:13" ht="12">
      <c r="A434" s="75"/>
      <c r="B434" s="22"/>
      <c r="C434" s="115"/>
      <c r="D434" s="35"/>
      <c r="E434" s="44"/>
      <c r="F434" s="164"/>
      <c r="G434" s="217"/>
      <c r="H434" s="22"/>
      <c r="I434" s="146"/>
      <c r="J434" s="35"/>
      <c r="K434" s="195"/>
      <c r="L434" s="187"/>
      <c r="M434" s="160"/>
    </row>
    <row r="435" spans="1:13" ht="12">
      <c r="A435" s="75"/>
      <c r="B435" s="22"/>
      <c r="C435" s="115"/>
      <c r="D435" s="35"/>
      <c r="E435" s="44"/>
      <c r="F435" s="164"/>
      <c r="G435" s="217"/>
      <c r="H435" s="22"/>
      <c r="I435" s="146"/>
      <c r="J435" s="35"/>
      <c r="K435" s="195"/>
      <c r="L435" s="187"/>
      <c r="M435" s="160"/>
    </row>
    <row r="436" spans="1:13" ht="12">
      <c r="A436" s="75"/>
      <c r="B436" s="22"/>
      <c r="C436" s="115"/>
      <c r="D436" s="35"/>
      <c r="E436" s="44"/>
      <c r="F436" s="164"/>
      <c r="G436" s="217"/>
      <c r="H436" s="22"/>
      <c r="I436" s="146"/>
      <c r="J436" s="35"/>
      <c r="K436" s="195"/>
      <c r="L436" s="187"/>
      <c r="M436" s="160"/>
    </row>
    <row r="437" spans="1:13" ht="12">
      <c r="A437" s="75"/>
      <c r="B437" s="22"/>
      <c r="C437" s="115"/>
      <c r="D437" s="35"/>
      <c r="E437" s="44"/>
      <c r="F437" s="164"/>
      <c r="G437" s="217"/>
      <c r="H437" s="22"/>
      <c r="I437" s="146"/>
      <c r="J437" s="35"/>
      <c r="K437" s="195"/>
      <c r="L437" s="187"/>
      <c r="M437" s="160"/>
    </row>
    <row r="438" spans="1:13" ht="12">
      <c r="A438" s="75"/>
      <c r="B438" s="22"/>
      <c r="C438" s="115"/>
      <c r="D438" s="35"/>
      <c r="E438" s="44"/>
      <c r="F438" s="164"/>
      <c r="G438" s="217"/>
      <c r="H438" s="22"/>
      <c r="I438" s="146"/>
      <c r="J438" s="35"/>
      <c r="K438" s="195"/>
      <c r="L438" s="187"/>
      <c r="M438" s="160"/>
    </row>
    <row r="439" spans="1:13" ht="12">
      <c r="A439" s="75"/>
      <c r="B439" s="22"/>
      <c r="C439" s="115"/>
      <c r="D439" s="35"/>
      <c r="E439" s="44"/>
      <c r="F439" s="164"/>
      <c r="G439" s="217"/>
      <c r="H439" s="22"/>
      <c r="I439" s="146"/>
      <c r="J439" s="35"/>
      <c r="K439" s="195"/>
      <c r="L439" s="187"/>
      <c r="M439" s="160"/>
    </row>
    <row r="440" spans="1:13" ht="12">
      <c r="A440" s="75"/>
      <c r="B440" s="22"/>
      <c r="C440" s="115"/>
      <c r="D440" s="35"/>
      <c r="E440" s="44"/>
      <c r="F440" s="164"/>
      <c r="G440" s="217"/>
      <c r="H440" s="22"/>
      <c r="I440" s="146"/>
      <c r="J440" s="35"/>
      <c r="K440" s="195"/>
      <c r="L440" s="187"/>
      <c r="M440" s="160"/>
    </row>
    <row r="441" spans="1:13" ht="12">
      <c r="A441" s="75"/>
      <c r="B441" s="22"/>
      <c r="C441" s="115"/>
      <c r="D441" s="35"/>
      <c r="E441" s="44"/>
      <c r="F441" s="164"/>
      <c r="G441" s="218"/>
      <c r="H441" s="103"/>
      <c r="I441" s="148"/>
      <c r="J441" s="104"/>
      <c r="K441" s="196"/>
      <c r="L441" s="188"/>
      <c r="M441" s="160"/>
    </row>
    <row r="442" spans="1:13" ht="15.75" customHeight="1">
      <c r="A442" s="75"/>
      <c r="B442" s="22"/>
      <c r="C442" s="115"/>
      <c r="D442" s="35"/>
      <c r="E442" s="44"/>
      <c r="F442" s="164"/>
      <c r="G442" s="220"/>
      <c r="H442" s="22"/>
      <c r="I442" s="148"/>
      <c r="J442" s="104"/>
      <c r="K442" s="196"/>
      <c r="L442" s="188"/>
      <c r="M442" s="160"/>
    </row>
    <row r="443" spans="1:13" ht="12">
      <c r="A443" s="75"/>
      <c r="B443" s="22"/>
      <c r="C443" s="115"/>
      <c r="D443" s="35"/>
      <c r="E443" s="44"/>
      <c r="F443" s="164"/>
      <c r="G443" s="220"/>
      <c r="H443" s="22"/>
      <c r="I443" s="148"/>
      <c r="J443" s="104"/>
      <c r="K443" s="196"/>
      <c r="L443" s="188"/>
      <c r="M443" s="160"/>
    </row>
    <row r="444" spans="1:13" ht="12" customHeight="1">
      <c r="A444" s="75"/>
      <c r="B444" s="22"/>
      <c r="C444" s="115"/>
      <c r="D444" s="35"/>
      <c r="E444" s="44"/>
      <c r="F444" s="164"/>
      <c r="G444" s="217"/>
      <c r="H444" s="105"/>
      <c r="I444" s="149"/>
      <c r="J444" s="35"/>
      <c r="K444" s="195"/>
      <c r="L444" s="187"/>
      <c r="M444" s="160"/>
    </row>
    <row r="445" spans="1:13" ht="12">
      <c r="A445" s="75"/>
      <c r="B445" s="22"/>
      <c r="C445" s="115"/>
      <c r="D445" s="35"/>
      <c r="E445" s="44"/>
      <c r="F445" s="164"/>
      <c r="G445" s="217"/>
      <c r="H445" s="22"/>
      <c r="I445" s="146"/>
      <c r="J445" s="35"/>
      <c r="K445" s="195"/>
      <c r="L445" s="187"/>
      <c r="M445" s="160"/>
    </row>
    <row r="446" spans="1:13" ht="12">
      <c r="A446" s="75"/>
      <c r="B446" s="22"/>
      <c r="C446" s="115"/>
      <c r="D446" s="35"/>
      <c r="E446" s="44"/>
      <c r="F446" s="164"/>
      <c r="G446" s="217"/>
      <c r="H446" s="22"/>
      <c r="I446" s="146"/>
      <c r="J446" s="35"/>
      <c r="K446" s="195"/>
      <c r="L446" s="187"/>
      <c r="M446" s="160"/>
    </row>
    <row r="447" spans="1:13" ht="45" customHeight="1">
      <c r="A447" s="75"/>
      <c r="B447" s="22"/>
      <c r="C447" s="115"/>
      <c r="D447" s="35"/>
      <c r="E447" s="44"/>
      <c r="F447" s="164"/>
      <c r="G447" s="217"/>
      <c r="H447" s="22"/>
      <c r="I447" s="146"/>
      <c r="J447" s="35"/>
      <c r="K447" s="195"/>
      <c r="L447" s="187"/>
      <c r="M447" s="160"/>
    </row>
    <row r="448" spans="1:13" ht="12.75">
      <c r="A448" s="75"/>
      <c r="B448" s="22"/>
      <c r="C448" s="115"/>
      <c r="D448" s="35"/>
      <c r="E448" s="44"/>
      <c r="F448" s="164"/>
      <c r="G448" s="217"/>
      <c r="H448" s="106"/>
      <c r="I448" s="146"/>
      <c r="J448" s="35"/>
      <c r="K448" s="195"/>
      <c r="L448" s="187"/>
      <c r="M448" s="160"/>
    </row>
    <row r="449" spans="1:13" ht="12">
      <c r="A449" s="75"/>
      <c r="B449" s="22"/>
      <c r="C449" s="115"/>
      <c r="D449" s="35"/>
      <c r="E449" s="44"/>
      <c r="F449" s="164"/>
      <c r="G449" s="217"/>
      <c r="H449" s="22"/>
      <c r="I449" s="146"/>
      <c r="J449" s="35"/>
      <c r="K449" s="195"/>
      <c r="L449" s="187"/>
      <c r="M449" s="160"/>
    </row>
    <row r="450" spans="1:13" ht="12">
      <c r="A450" s="75"/>
      <c r="B450" s="22"/>
      <c r="C450" s="115"/>
      <c r="D450" s="35"/>
      <c r="E450" s="44"/>
      <c r="F450" s="164"/>
      <c r="G450" s="217"/>
      <c r="H450" s="274"/>
      <c r="I450" s="275"/>
      <c r="J450" s="276"/>
      <c r="K450" s="276"/>
      <c r="L450" s="277"/>
      <c r="M450" s="160"/>
    </row>
    <row r="451" spans="1:13" ht="12">
      <c r="A451" s="75"/>
      <c r="B451" s="22"/>
      <c r="C451" s="115"/>
      <c r="D451" s="35"/>
      <c r="E451" s="44"/>
      <c r="F451" s="164"/>
      <c r="G451" s="217"/>
      <c r="H451" s="274"/>
      <c r="I451" s="275"/>
      <c r="J451" s="276"/>
      <c r="K451" s="276"/>
      <c r="L451" s="277"/>
      <c r="M451" s="160"/>
    </row>
    <row r="452" spans="1:13" ht="12">
      <c r="A452" s="75"/>
      <c r="B452" s="22"/>
      <c r="C452" s="115"/>
      <c r="D452" s="35"/>
      <c r="E452" s="44"/>
      <c r="F452" s="164"/>
      <c r="G452" s="217"/>
      <c r="H452" s="274"/>
      <c r="I452" s="275"/>
      <c r="J452" s="276"/>
      <c r="K452" s="276"/>
      <c r="L452" s="277"/>
      <c r="M452" s="160"/>
    </row>
    <row r="453" spans="1:13" ht="12">
      <c r="A453" s="75"/>
      <c r="B453" s="22"/>
      <c r="C453" s="115"/>
      <c r="D453" s="35"/>
      <c r="E453" s="44"/>
      <c r="F453" s="164"/>
      <c r="G453" s="217"/>
      <c r="H453" s="274"/>
      <c r="I453" s="275"/>
      <c r="J453" s="276"/>
      <c r="K453" s="276"/>
      <c r="L453" s="277"/>
      <c r="M453" s="160"/>
    </row>
    <row r="454" spans="1:13" ht="12">
      <c r="A454" s="75"/>
      <c r="B454" s="22"/>
      <c r="C454" s="115"/>
      <c r="D454" s="35"/>
      <c r="E454" s="44"/>
      <c r="F454" s="164"/>
      <c r="G454" s="218"/>
      <c r="H454" s="274"/>
      <c r="I454" s="275"/>
      <c r="J454" s="276"/>
      <c r="K454" s="276"/>
      <c r="L454" s="277"/>
      <c r="M454" s="160"/>
    </row>
    <row r="455" spans="1:13" ht="12">
      <c r="A455" s="75"/>
      <c r="B455" s="22"/>
      <c r="C455" s="115"/>
      <c r="D455" s="35"/>
      <c r="E455" s="44"/>
      <c r="F455" s="164"/>
      <c r="G455" s="217"/>
      <c r="H455" s="274"/>
      <c r="I455" s="275"/>
      <c r="J455" s="276"/>
      <c r="K455" s="276"/>
      <c r="L455" s="277"/>
      <c r="M455" s="161"/>
    </row>
    <row r="456" spans="1:12" ht="12">
      <c r="A456" s="75"/>
      <c r="B456" s="22"/>
      <c r="C456" s="115"/>
      <c r="D456" s="35"/>
      <c r="E456" s="44"/>
      <c r="F456" s="164"/>
      <c r="G456" s="217"/>
      <c r="H456" s="274"/>
      <c r="I456" s="275"/>
      <c r="J456" s="276"/>
      <c r="K456" s="276"/>
      <c r="L456" s="277"/>
    </row>
    <row r="457" spans="1:12" ht="12">
      <c r="A457" s="75"/>
      <c r="B457" s="22"/>
      <c r="C457" s="115"/>
      <c r="D457" s="35"/>
      <c r="E457" s="44"/>
      <c r="F457" s="164"/>
      <c r="G457" s="217"/>
      <c r="H457" s="274"/>
      <c r="I457" s="275"/>
      <c r="J457" s="276"/>
      <c r="K457" s="276"/>
      <c r="L457" s="277"/>
    </row>
    <row r="458" spans="1:12" ht="12">
      <c r="A458" s="75"/>
      <c r="B458" s="22"/>
      <c r="C458" s="115"/>
      <c r="D458" s="35"/>
      <c r="E458" s="44"/>
      <c r="F458" s="164"/>
      <c r="G458" s="217"/>
      <c r="H458" s="274"/>
      <c r="I458" s="275"/>
      <c r="J458" s="276"/>
      <c r="K458" s="276"/>
      <c r="L458" s="277"/>
    </row>
    <row r="459" spans="1:12" ht="12">
      <c r="A459" s="75"/>
      <c r="B459" s="22"/>
      <c r="C459" s="115"/>
      <c r="D459" s="35"/>
      <c r="E459" s="44"/>
      <c r="F459" s="164"/>
      <c r="G459" s="217"/>
      <c r="H459" s="274"/>
      <c r="I459" s="275"/>
      <c r="J459" s="276"/>
      <c r="K459" s="276"/>
      <c r="L459" s="277"/>
    </row>
    <row r="460" spans="1:12" ht="12">
      <c r="A460" s="75"/>
      <c r="B460" s="22"/>
      <c r="C460" s="115"/>
      <c r="D460" s="35"/>
      <c r="E460" s="44"/>
      <c r="F460" s="164"/>
      <c r="G460" s="217"/>
      <c r="H460" s="274"/>
      <c r="I460" s="275"/>
      <c r="J460" s="276"/>
      <c r="K460" s="276"/>
      <c r="L460" s="277"/>
    </row>
    <row r="461" spans="1:12" ht="12">
      <c r="A461" s="75"/>
      <c r="B461" s="22"/>
      <c r="C461" s="115"/>
      <c r="D461" s="35"/>
      <c r="E461" s="44"/>
      <c r="F461" s="164"/>
      <c r="G461" s="217"/>
      <c r="H461" s="274"/>
      <c r="I461" s="275"/>
      <c r="J461" s="276"/>
      <c r="K461" s="276"/>
      <c r="L461" s="277"/>
    </row>
    <row r="462" spans="1:12" ht="12">
      <c r="A462" s="75"/>
      <c r="B462" s="22"/>
      <c r="C462" s="115"/>
      <c r="D462" s="35"/>
      <c r="E462" s="44"/>
      <c r="F462" s="164"/>
      <c r="G462" s="217"/>
      <c r="H462" s="274"/>
      <c r="I462" s="275"/>
      <c r="J462" s="276"/>
      <c r="K462" s="276"/>
      <c r="L462" s="277"/>
    </row>
    <row r="463" spans="1:12" ht="12">
      <c r="A463" s="75"/>
      <c r="B463" s="22"/>
      <c r="C463" s="115"/>
      <c r="D463" s="35"/>
      <c r="E463" s="44"/>
      <c r="F463" s="164"/>
      <c r="G463" s="218"/>
      <c r="H463" s="274"/>
      <c r="I463" s="275"/>
      <c r="J463" s="276"/>
      <c r="K463" s="276"/>
      <c r="L463" s="277"/>
    </row>
    <row r="464" spans="1:12" ht="12">
      <c r="A464" s="75"/>
      <c r="G464" s="217"/>
      <c r="H464" s="274"/>
      <c r="I464" s="275"/>
      <c r="J464" s="276"/>
      <c r="K464" s="276"/>
      <c r="L464" s="277"/>
    </row>
    <row r="465" spans="1:12" ht="12">
      <c r="A465" s="75"/>
      <c r="G465" s="217"/>
      <c r="H465" s="107"/>
      <c r="I465" s="150"/>
      <c r="J465" s="197"/>
      <c r="K465" s="197"/>
      <c r="L465" s="189"/>
    </row>
    <row r="466" spans="1:12" ht="12">
      <c r="A466" s="75"/>
      <c r="G466" s="217"/>
      <c r="H466" s="107"/>
      <c r="I466" s="150"/>
      <c r="J466" s="197"/>
      <c r="K466" s="197"/>
      <c r="L466" s="189"/>
    </row>
    <row r="467" spans="1:12" ht="12">
      <c r="A467" s="75"/>
      <c r="G467" s="217"/>
      <c r="H467" s="107"/>
      <c r="I467" s="150"/>
      <c r="J467" s="197"/>
      <c r="K467" s="197"/>
      <c r="L467" s="189"/>
    </row>
    <row r="468" spans="1:12" ht="12">
      <c r="A468" s="75"/>
      <c r="G468" s="217"/>
      <c r="H468" s="107"/>
      <c r="I468" s="150"/>
      <c r="J468" s="197"/>
      <c r="K468" s="197"/>
      <c r="L468" s="189"/>
    </row>
    <row r="469" spans="1:12" ht="12">
      <c r="A469" s="75"/>
      <c r="G469" s="218"/>
      <c r="H469" s="107"/>
      <c r="I469" s="150"/>
      <c r="J469" s="197"/>
      <c r="K469" s="197"/>
      <c r="L469" s="189"/>
    </row>
    <row r="470" spans="1:12" ht="12">
      <c r="A470" s="75"/>
      <c r="G470" s="217"/>
      <c r="H470" s="107"/>
      <c r="I470" s="150"/>
      <c r="J470" s="197"/>
      <c r="K470" s="197"/>
      <c r="L470" s="189"/>
    </row>
    <row r="471" spans="1:12" ht="12">
      <c r="A471" s="75"/>
      <c r="G471" s="217"/>
      <c r="H471" s="107"/>
      <c r="I471" s="150"/>
      <c r="J471" s="197"/>
      <c r="K471" s="197"/>
      <c r="L471" s="189"/>
    </row>
    <row r="472" spans="1:12" ht="12">
      <c r="A472" s="75"/>
      <c r="G472" s="217"/>
      <c r="H472" s="107"/>
      <c r="I472" s="150"/>
      <c r="J472" s="197"/>
      <c r="K472" s="197"/>
      <c r="L472" s="189"/>
    </row>
    <row r="473" spans="1:12" ht="12">
      <c r="A473" s="75"/>
      <c r="G473" s="217"/>
      <c r="H473" s="107"/>
      <c r="I473" s="150"/>
      <c r="J473" s="197"/>
      <c r="K473" s="197"/>
      <c r="L473" s="189"/>
    </row>
    <row r="474" spans="1:12" ht="12">
      <c r="A474" s="75"/>
      <c r="G474" s="218"/>
      <c r="H474" s="107"/>
      <c r="I474" s="150"/>
      <c r="J474" s="197"/>
      <c r="K474" s="197"/>
      <c r="L474" s="189"/>
    </row>
    <row r="475" spans="1:12" ht="12">
      <c r="A475" s="75"/>
      <c r="G475" s="217"/>
      <c r="H475" s="107"/>
      <c r="I475" s="150"/>
      <c r="J475" s="197"/>
      <c r="K475" s="197"/>
      <c r="L475" s="189"/>
    </row>
    <row r="476" spans="1:12" ht="12">
      <c r="A476" s="75"/>
      <c r="G476" s="217"/>
      <c r="H476" s="107"/>
      <c r="I476" s="150"/>
      <c r="J476" s="197"/>
      <c r="K476" s="197"/>
      <c r="L476" s="189"/>
    </row>
    <row r="477" spans="1:12" ht="12">
      <c r="A477" s="75"/>
      <c r="G477" s="217"/>
      <c r="H477" s="107"/>
      <c r="I477" s="150"/>
      <c r="J477" s="197"/>
      <c r="K477" s="197"/>
      <c r="L477" s="189"/>
    </row>
    <row r="478" spans="1:12" ht="12">
      <c r="A478" s="75"/>
      <c r="G478" s="217"/>
      <c r="H478" s="107"/>
      <c r="I478" s="150"/>
      <c r="J478" s="197"/>
      <c r="K478" s="197"/>
      <c r="L478" s="189"/>
    </row>
    <row r="479" spans="1:12" ht="12">
      <c r="A479" s="75"/>
      <c r="G479" s="217"/>
      <c r="H479" s="107"/>
      <c r="I479" s="150"/>
      <c r="J479" s="197"/>
      <c r="K479" s="197"/>
      <c r="L479" s="189"/>
    </row>
    <row r="480" spans="1:12" ht="12">
      <c r="A480" s="75"/>
      <c r="G480" s="217"/>
      <c r="H480" s="107"/>
      <c r="I480" s="150"/>
      <c r="J480" s="197"/>
      <c r="K480" s="197"/>
      <c r="L480" s="189"/>
    </row>
    <row r="481" spans="1:12" ht="12">
      <c r="A481" s="75"/>
      <c r="G481" s="218"/>
      <c r="H481" s="107"/>
      <c r="I481" s="150"/>
      <c r="J481" s="197"/>
      <c r="K481" s="197"/>
      <c r="L481" s="189"/>
    </row>
    <row r="482" spans="1:12" ht="12">
      <c r="A482" s="75"/>
      <c r="G482" s="217"/>
      <c r="H482" s="22"/>
      <c r="I482" s="146"/>
      <c r="J482" s="35"/>
      <c r="K482" s="195"/>
      <c r="L482" s="187"/>
    </row>
    <row r="483" ht="12">
      <c r="A483" s="75"/>
    </row>
    <row r="484" ht="12">
      <c r="A484" s="75"/>
    </row>
    <row r="485" ht="12">
      <c r="A485" s="75"/>
    </row>
    <row r="486" ht="12">
      <c r="A486" s="75"/>
    </row>
    <row r="487" ht="12">
      <c r="A487" s="75"/>
    </row>
    <row r="488" ht="12">
      <c r="A488" s="75"/>
    </row>
    <row r="489" ht="12">
      <c r="A489" s="75"/>
    </row>
    <row r="490" ht="12">
      <c r="A490" s="75"/>
    </row>
    <row r="491" ht="12">
      <c r="A491" s="75"/>
    </row>
    <row r="492" ht="12">
      <c r="A492" s="75"/>
    </row>
    <row r="493" ht="12">
      <c r="A493" s="75"/>
    </row>
    <row r="494" ht="12">
      <c r="A494" s="75"/>
    </row>
    <row r="495" ht="12">
      <c r="A495" s="75"/>
    </row>
    <row r="496" ht="12">
      <c r="A496" s="75"/>
    </row>
    <row r="497" ht="12">
      <c r="A497" s="75"/>
    </row>
    <row r="498" ht="12">
      <c r="A498" s="75"/>
    </row>
    <row r="499" ht="12">
      <c r="A499" s="75"/>
    </row>
    <row r="500" ht="12">
      <c r="A500" s="75"/>
    </row>
    <row r="501" ht="12">
      <c r="A501" s="75"/>
    </row>
    <row r="502" ht="12">
      <c r="A502" s="75"/>
    </row>
    <row r="503" ht="12">
      <c r="A503" s="75"/>
    </row>
    <row r="504" ht="12">
      <c r="A504" s="75"/>
    </row>
    <row r="505" ht="12">
      <c r="A505" s="75"/>
    </row>
    <row r="506" ht="12">
      <c r="A506" s="75"/>
    </row>
    <row r="507" ht="12">
      <c r="A507" s="75"/>
    </row>
    <row r="508" ht="12">
      <c r="A508" s="75"/>
    </row>
    <row r="509" ht="12">
      <c r="A509" s="75"/>
    </row>
    <row r="510" ht="12">
      <c r="A510" s="75"/>
    </row>
    <row r="511" ht="12">
      <c r="A511" s="75"/>
    </row>
    <row r="512" ht="12">
      <c r="A512" s="75"/>
    </row>
    <row r="513" ht="12">
      <c r="A513" s="75"/>
    </row>
    <row r="514" ht="12">
      <c r="A514" s="75"/>
    </row>
  </sheetData>
  <sheetProtection/>
  <autoFilter ref="A2:M421"/>
  <mergeCells count="133">
    <mergeCell ref="B375:B376"/>
    <mergeCell ref="C375:C376"/>
    <mergeCell ref="C361:C362"/>
    <mergeCell ref="F361:F362"/>
    <mergeCell ref="B369:B370"/>
    <mergeCell ref="C369:C370"/>
    <mergeCell ref="A75:A76"/>
    <mergeCell ref="D75:D76"/>
    <mergeCell ref="E75:E76"/>
    <mergeCell ref="H1:J1"/>
    <mergeCell ref="F1:G1"/>
    <mergeCell ref="B3:F3"/>
    <mergeCell ref="B19:F19"/>
    <mergeCell ref="B29:F29"/>
    <mergeCell ref="B38:F38"/>
    <mergeCell ref="H4:H5"/>
    <mergeCell ref="B413:F413"/>
    <mergeCell ref="H413:L413"/>
    <mergeCell ref="B109:F109"/>
    <mergeCell ref="B95:F95"/>
    <mergeCell ref="B98:F98"/>
    <mergeCell ref="H292:H293"/>
    <mergeCell ref="H304:H305"/>
    <mergeCell ref="C345:C347"/>
    <mergeCell ref="B345:B347"/>
    <mergeCell ref="B361:B362"/>
    <mergeCell ref="L1:M1"/>
    <mergeCell ref="A1:D1"/>
    <mergeCell ref="H450:L464"/>
    <mergeCell ref="H262:H264"/>
    <mergeCell ref="I262:I264"/>
    <mergeCell ref="H272:H275"/>
    <mergeCell ref="I272:I275"/>
    <mergeCell ref="H320:H322"/>
    <mergeCell ref="H329:H331"/>
    <mergeCell ref="I329:I331"/>
    <mergeCell ref="H389:H390"/>
    <mergeCell ref="I389:I390"/>
    <mergeCell ref="I310:I311"/>
    <mergeCell ref="I304:I305"/>
    <mergeCell ref="I338:I339"/>
    <mergeCell ref="H384:H386"/>
    <mergeCell ref="H360:H361"/>
    <mergeCell ref="I360:I361"/>
    <mergeCell ref="H365:H366"/>
    <mergeCell ref="I365:I366"/>
    <mergeCell ref="H372:H375"/>
    <mergeCell ref="H222:H223"/>
    <mergeCell ref="H225:H227"/>
    <mergeCell ref="I225:I227"/>
    <mergeCell ref="H237:H238"/>
    <mergeCell ref="I237:I238"/>
    <mergeCell ref="H253:H254"/>
    <mergeCell ref="H310:H311"/>
    <mergeCell ref="H338:H339"/>
    <mergeCell ref="H278:H279"/>
    <mergeCell ref="B196:B197"/>
    <mergeCell ref="C196:C197"/>
    <mergeCell ref="B205:B206"/>
    <mergeCell ref="C205:C206"/>
    <mergeCell ref="K162:K163"/>
    <mergeCell ref="H162:H163"/>
    <mergeCell ref="I162:I163"/>
    <mergeCell ref="B185:B186"/>
    <mergeCell ref="C185:C186"/>
    <mergeCell ref="J162:J163"/>
    <mergeCell ref="H216:H220"/>
    <mergeCell ref="I216:I220"/>
    <mergeCell ref="H204:H205"/>
    <mergeCell ref="I204:I205"/>
    <mergeCell ref="D143:D145"/>
    <mergeCell ref="E143:E145"/>
    <mergeCell ref="B155:B156"/>
    <mergeCell ref="C155:C156"/>
    <mergeCell ref="I4:I5"/>
    <mergeCell ref="H9:H13"/>
    <mergeCell ref="I9:I13"/>
    <mergeCell ref="B47:F47"/>
    <mergeCell ref="H19:L19"/>
    <mergeCell ref="H29:M29"/>
    <mergeCell ref="H31:H32"/>
    <mergeCell ref="H43:H46"/>
    <mergeCell ref="H35:H36"/>
    <mergeCell ref="I35:I36"/>
    <mergeCell ref="B106:F106"/>
    <mergeCell ref="B58:F58"/>
    <mergeCell ref="B73:F73"/>
    <mergeCell ref="F75:F76"/>
    <mergeCell ref="B65:F65"/>
    <mergeCell ref="B88:F88"/>
    <mergeCell ref="I139:I140"/>
    <mergeCell ref="H141:H142"/>
    <mergeCell ref="I141:I142"/>
    <mergeCell ref="H139:H140"/>
    <mergeCell ref="H119:H121"/>
    <mergeCell ref="H95:M95"/>
    <mergeCell ref="H106:M106"/>
    <mergeCell ref="H109:M109"/>
    <mergeCell ref="I90:I92"/>
    <mergeCell ref="H81:H83"/>
    <mergeCell ref="H49:H52"/>
    <mergeCell ref="I79:I80"/>
    <mergeCell ref="H55:H57"/>
    <mergeCell ref="H349:H350"/>
    <mergeCell ref="I349:I350"/>
    <mergeCell ref="D128:D130"/>
    <mergeCell ref="E128:E130"/>
    <mergeCell ref="I278:I279"/>
    <mergeCell ref="H282:H285"/>
    <mergeCell ref="I282:I285"/>
    <mergeCell ref="H159:H160"/>
    <mergeCell ref="H193:H195"/>
    <mergeCell ref="I193:I195"/>
    <mergeCell ref="H38:M38"/>
    <mergeCell ref="H47:M47"/>
    <mergeCell ref="K44:K45"/>
    <mergeCell ref="I119:I121"/>
    <mergeCell ref="H101:H104"/>
    <mergeCell ref="K81:K82"/>
    <mergeCell ref="K101:K102"/>
    <mergeCell ref="I81:I83"/>
    <mergeCell ref="J81:J82"/>
    <mergeCell ref="J101:J102"/>
    <mergeCell ref="H126:H127"/>
    <mergeCell ref="I126:I127"/>
    <mergeCell ref="H79:H80"/>
    <mergeCell ref="B63:B64"/>
    <mergeCell ref="C63:C64"/>
    <mergeCell ref="C75:C77"/>
    <mergeCell ref="B75:B77"/>
    <mergeCell ref="F83:F85"/>
    <mergeCell ref="I101:I102"/>
    <mergeCell ref="H90:H9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  <rowBreaks count="4" manualBreakCount="4">
    <brk id="289" min="7" max="12" man="1"/>
    <brk id="311" min="7" max="12" man="1"/>
    <brk id="318" min="7" max="12" man="1"/>
    <brk id="336" min="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2014-04-24T00:29:07Z</cp:lastPrinted>
  <dcterms:created xsi:type="dcterms:W3CDTF">2013-09-05T00:51:09Z</dcterms:created>
  <dcterms:modified xsi:type="dcterms:W3CDTF">2015-04-23T05:07:58Z</dcterms:modified>
  <cp:category/>
  <cp:version/>
  <cp:contentType/>
  <cp:contentStatus/>
</cp:coreProperties>
</file>