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<sst xmlns="http://schemas.openxmlformats.org/spreadsheetml/2006/main" count="284" uniqueCount="179">
  <si>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</si>
  <si>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</si>
  <si>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</si>
  <si>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</si>
  <si>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</si>
  <si>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</si>
  <si>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</si>
  <si>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</si>
  <si>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</si>
  <si>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</si>
  <si>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</si>
  <si>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</si>
  <si>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</si>
  <si>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</si>
  <si>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</si>
  <si>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</si>
  <si>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</si>
  <si>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</si>
  <si>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</si>
  <si>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</si>
  <si>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</si>
  <si>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</si>
  <si>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</si>
  <si>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</si>
  <si>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</si>
  <si>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</si>
  <si>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</si>
  <si>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</si>
  <si>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</si>
  <si>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</si>
  <si>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</si>
  <si>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</si>
  <si>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</si>
  <si>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</si>
  <si>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</si>
  <si>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</si>
  <si>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</si>
  <si>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</si>
  <si>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</si>
  <si>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</si>
  <si>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</si>
  <si>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</si>
  <si>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</si>
  <si>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</si>
  <si>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</si>
  <si>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</si>
  <si>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</si>
  <si>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</si>
  <si>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</si>
  <si>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</si>
  <si>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</si>
  <si>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</si>
  <si>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</si>
  <si>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</si>
  <si>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</si>
  <si>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</si>
  <si>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</si>
  <si>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</si>
  <si>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</si>
  <si>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</si>
  <si>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</si>
  <si>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</si>
  <si>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</si>
  <si>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</si>
  <si>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</si>
  <si>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</si>
  <si>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</si>
  <si>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</si>
  <si>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</si>
  <si>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</si>
  <si>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</si>
  <si>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</si>
  <si>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</si>
  <si>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</si>
  <si>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</si>
  <si>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</si>
  <si>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</si>
  <si>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</si>
  <si>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</si>
  <si>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</si>
  <si>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</si>
  <si>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</si>
  <si>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</si>
  <si>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</si>
  <si>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</si>
  <si>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</si>
  <si>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</si>
  <si>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</si>
  <si>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</si>
  <si>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</si>
  <si>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</si>
  <si>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</si>
  <si>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</si>
  <si>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</si>
  <si>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</si>
  <si>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</si>
  <si>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</si>
  <si>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</si>
  <si>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</si>
  <si>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</si>
  <si>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</si>
  <si>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</si>
  <si>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</si>
  <si>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</si>
  <si>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</si>
  <si>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</si>
  <si>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</si>
  <si>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</si>
  <si>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</si>
  <si>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</si>
  <si>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</si>
  <si>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</si>
  <si>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</si>
  <si>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</si>
  <si>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</si>
  <si>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</si>
  <si>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</si>
  <si>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</si>
  <si>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</si>
  <si>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</si>
  <si>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</si>
  <si>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</si>
  <si>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</si>
  <si>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</si>
  <si>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</si>
  <si>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</si>
  <si>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</si>
  <si>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</si>
  <si>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</si>
  <si>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</si>
  <si>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</si>
  <si>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</si>
  <si>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</si>
  <si>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</si>
  <si>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</si>
  <si>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</si>
  <si>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</si>
  <si>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</si>
  <si>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</si>
  <si>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</si>
  <si>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</si>
  <si>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</si>
  <si>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</si>
  <si>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</si>
  <si>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</si>
  <si>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</si>
  <si>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</si>
  <si>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</si>
  <si>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</si>
  <si>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</si>
  <si>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</si>
  <si>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</si>
  <si>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</si>
  <si>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</si>
  <si>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</si>
  <si>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</si>
  <si>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</si>
  <si>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</si>
  <si>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</si>
  <si>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</si>
  <si>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</si>
  <si>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</si>
  <si>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</si>
  <si>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</si>
  <si>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</si>
  <si>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</si>
  <si>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</si>
  <si>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</si>
  <si>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</si>
  <si>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</si>
  <si>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</si>
  <si>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</si>
  <si>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</si>
  <si>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</si>
  <si>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</si>
  <si>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</si>
  <si>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</si>
  <si>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</si>
  <si>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116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</si>
</sst>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1;&#1077;&#1085;&#1080;&#1085;&#1072;\1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%20&#1086;&#1087;&#1083;&#1072;&#1090;&#1072;%20&#1080;%20&#1085;&#1072;&#1095;&#1080;&#1089;&#1083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98">
          <cell r="C298">
            <v>1997.16</v>
          </cell>
          <cell r="E298">
            <v>13385.27</v>
          </cell>
          <cell r="F298">
            <v>13385.27</v>
          </cell>
          <cell r="G298">
            <v>1997.16</v>
          </cell>
        </row>
        <row r="333">
          <cell r="C333">
            <v>-0.12</v>
          </cell>
        </row>
        <row r="334">
          <cell r="E334">
            <v>4855.32</v>
          </cell>
          <cell r="F334">
            <v>3641.49</v>
          </cell>
          <cell r="G334">
            <v>1213.83</v>
          </cell>
        </row>
        <row r="336">
          <cell r="E336">
            <v>62.64</v>
          </cell>
          <cell r="F336">
            <v>46.14</v>
          </cell>
          <cell r="G336">
            <v>16.38</v>
          </cell>
        </row>
        <row r="337">
          <cell r="E337">
            <v>2060.16</v>
          </cell>
          <cell r="F337">
            <v>1545.12</v>
          </cell>
          <cell r="G337">
            <v>515.04</v>
          </cell>
        </row>
        <row r="338">
          <cell r="E338">
            <v>2031.12</v>
          </cell>
          <cell r="F338">
            <v>1523.34</v>
          </cell>
          <cell r="G338">
            <v>507.78</v>
          </cell>
        </row>
        <row r="339">
          <cell r="E339">
            <v>2114.12</v>
          </cell>
          <cell r="F339">
            <v>1465.29</v>
          </cell>
          <cell r="G339">
            <v>648.83</v>
          </cell>
        </row>
        <row r="341">
          <cell r="C341">
            <v>56964.45</v>
          </cell>
          <cell r="E341">
            <v>118190.62</v>
          </cell>
          <cell r="F341">
            <v>94528.79</v>
          </cell>
          <cell r="G341">
            <v>80626.28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7183.97</v>
          </cell>
          <cell r="G7">
            <v>1042.51</v>
          </cell>
          <cell r="H7">
            <v>390.27</v>
          </cell>
          <cell r="I7">
            <v>6620.89</v>
          </cell>
        </row>
        <row r="9">
          <cell r="C9">
            <v>82183.6</v>
          </cell>
          <cell r="F9">
            <v>75812.91</v>
          </cell>
          <cell r="G9">
            <v>6478.82</v>
          </cell>
          <cell r="H9">
            <v>3274.76</v>
          </cell>
          <cell r="I9">
            <v>53058.11</v>
          </cell>
        </row>
        <row r="13">
          <cell r="C13">
            <v>1087.26</v>
          </cell>
          <cell r="F13">
            <v>1066.62</v>
          </cell>
          <cell r="G13">
            <v>125.33</v>
          </cell>
          <cell r="H13">
            <v>52.09</v>
          </cell>
          <cell r="I13">
            <v>661.55</v>
          </cell>
        </row>
        <row r="14">
          <cell r="C14">
            <v>165.02</v>
          </cell>
          <cell r="F14">
            <v>165.02</v>
          </cell>
          <cell r="G14">
            <v>23.65</v>
          </cell>
          <cell r="H14">
            <v>8.17</v>
          </cell>
          <cell r="I14">
            <v>86.67</v>
          </cell>
        </row>
        <row r="15">
          <cell r="C15">
            <v>323.35</v>
          </cell>
          <cell r="F15">
            <v>276.23</v>
          </cell>
          <cell r="G15">
            <v>46.71</v>
          </cell>
          <cell r="H15">
            <v>21.29</v>
          </cell>
          <cell r="I15">
            <v>399.06</v>
          </cell>
        </row>
        <row r="16">
          <cell r="C16">
            <v>444595.98</v>
          </cell>
          <cell r="F16">
            <v>444595.98</v>
          </cell>
          <cell r="G16">
            <v>54973.96</v>
          </cell>
          <cell r="H16">
            <v>21937.35</v>
          </cell>
          <cell r="I16">
            <v>439741.03</v>
          </cell>
        </row>
        <row r="19">
          <cell r="C19">
            <v>40741.51</v>
          </cell>
          <cell r="F19">
            <v>35580.06</v>
          </cell>
          <cell r="G19">
            <v>5874.18</v>
          </cell>
          <cell r="H19">
            <v>1551.77</v>
          </cell>
          <cell r="I19">
            <v>33246.4</v>
          </cell>
        </row>
        <row r="21">
          <cell r="F21">
            <v>21165.6</v>
          </cell>
          <cell r="G21">
            <v>3149.43</v>
          </cell>
          <cell r="H21">
            <v>1223.27</v>
          </cell>
          <cell r="I21">
            <v>23331.94</v>
          </cell>
        </row>
        <row r="23">
          <cell r="F23">
            <v>24050.89</v>
          </cell>
          <cell r="G23">
            <v>3332.35</v>
          </cell>
          <cell r="H23">
            <v>1186.52</v>
          </cell>
          <cell r="I23">
            <v>17899.75</v>
          </cell>
        </row>
        <row r="25">
          <cell r="F25">
            <v>22238.12</v>
          </cell>
          <cell r="G25">
            <v>3112.77</v>
          </cell>
          <cell r="H25">
            <v>1188.66</v>
          </cell>
          <cell r="I25">
            <v>24229.57</v>
          </cell>
        </row>
        <row r="27">
          <cell r="F27">
            <v>43336.4</v>
          </cell>
          <cell r="G27">
            <v>6541.08</v>
          </cell>
          <cell r="H27">
            <v>2446.65</v>
          </cell>
          <cell r="I27">
            <v>43656.87</v>
          </cell>
        </row>
        <row r="32">
          <cell r="C32">
            <v>14167.2</v>
          </cell>
          <cell r="F32">
            <v>13886.88</v>
          </cell>
          <cell r="G32">
            <v>1991.25</v>
          </cell>
          <cell r="H32">
            <v>519.31</v>
          </cell>
          <cell r="I32">
            <v>11017.56</v>
          </cell>
        </row>
        <row r="35">
          <cell r="F35">
            <v>19060.55</v>
          </cell>
          <cell r="G35">
            <v>2991.82</v>
          </cell>
          <cell r="H35">
            <v>1161.5</v>
          </cell>
          <cell r="I35">
            <v>20628.52</v>
          </cell>
        </row>
        <row r="36">
          <cell r="C36">
            <v>27941.35</v>
          </cell>
          <cell r="F36">
            <v>23665.2</v>
          </cell>
          <cell r="G36">
            <v>4421.65</v>
          </cell>
          <cell r="H36">
            <v>1158.51</v>
          </cell>
          <cell r="I36">
            <v>19896.59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00">
          <cell r="G300">
            <v>30517.58</v>
          </cell>
        </row>
        <row r="301">
          <cell r="C301">
            <v>6192.81</v>
          </cell>
          <cell r="G301">
            <v>4975.03</v>
          </cell>
          <cell r="J301">
            <v>7227.8964000000005</v>
          </cell>
          <cell r="O301">
            <v>7922.031</v>
          </cell>
        </row>
        <row r="303">
          <cell r="C303">
            <v>4765.96</v>
          </cell>
          <cell r="G303">
            <v>-330.84</v>
          </cell>
          <cell r="J303">
            <v>5065.2993</v>
          </cell>
          <cell r="O303">
            <v>7970.4753</v>
          </cell>
        </row>
        <row r="304">
          <cell r="G304">
            <v>3059.1</v>
          </cell>
          <cell r="J304">
            <v>1743.687</v>
          </cell>
        </row>
        <row r="306">
          <cell r="G306">
            <v>28.24</v>
          </cell>
          <cell r="J306">
            <v>96.5808</v>
          </cell>
          <cell r="O306">
            <v>80.484</v>
          </cell>
        </row>
        <row r="308">
          <cell r="C308">
            <v>-12.06</v>
          </cell>
          <cell r="G308">
            <v>-815.78</v>
          </cell>
          <cell r="J308">
            <v>3066.8507999999997</v>
          </cell>
          <cell r="O308">
            <v>3524.9712</v>
          </cell>
        </row>
        <row r="309">
          <cell r="C309">
            <v>5406.9</v>
          </cell>
          <cell r="G309">
            <v>5780.17</v>
          </cell>
          <cell r="J309">
            <v>2553.1668</v>
          </cell>
          <cell r="O309">
            <v>2340.4029</v>
          </cell>
        </row>
        <row r="310">
          <cell r="C310">
            <v>220.59</v>
          </cell>
        </row>
        <row r="312">
          <cell r="G312">
            <v>844.11</v>
          </cell>
          <cell r="J312">
            <v>3147.2094</v>
          </cell>
          <cell r="O312">
            <v>2666.0667000000003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9">
      <selection activeCell="G16" sqref="G1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21482.24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30551.84+39438.3+12944.67+17103.72+20158.38</f>
        <v>120196.91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337519.94129999995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4598.28+'[2]Page1'!$F$25</f>
        <v>26836.399999999998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4663.98+'[2]Page1'!$F$21+'[1]TDSheet'!$E$337+'[3]TDSheet'!$J$308</f>
        <v>30956.590799999998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849.52+3909.42+'[2]Page1'!$G$21+'[2]Page1'!$H$21+'[2]Page1'!$I$21+'[1]TDSheet'!$F$337+'[3]TDSheet'!$O$308</f>
        <v>37533.671200000004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20158.38+G14-G15</f>
        <v>13581.299599999991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5338.34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21482.24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53677.571200000006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4423.12+'[2]Page1'!$F$35</f>
        <v>23483.67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5079.98+'[2]Page1'!$F$23</f>
        <v>29130.87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1510.86+'[2]Page1'!$F$7</f>
        <v>8694.83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9481.24+'[2]Page1'!$F$27</f>
        <v>52817.64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234589.78169999996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3886.3+7939.16+3661.36+4236.65+1258.26+3909.42+'[2]Page1'!$I$7+'[2]Page1'!$I$21+'[2]Page1'!$I$23+'[2]Page1'!$I$25+'[2]Page1'!$I$27+'[2]Page1'!$I$35</f>
        <v>161258.68999999997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837.57+1726.94+805.65+925.27+275.2+849.52+'[2]Page1'!$G$7+'[2]Page1'!$G$21+'[2]Page1'!$G$23+'[2]Page1'!$G$25+'[2]Page1'!$G$27+'[2]Page1'!$G$35</f>
        <v>25590.11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f>'[2]Page1'!$H$7+'[2]Page1'!$H$21+'[2]Page1'!$H$23+'[2]Page1'!$H$25+'[2]Page1'!$H$27+'[2]Page1'!$H$35</f>
        <v>7596.870000000001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40144.11169999998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f>'[3]TDSheet'!$J$301+'[3]TDSheet'!$J$303+'[3]TDSheet'!$J$304+'[3]TDSheet'!$J$306+'[3]TDSheet'!$J$308+'[3]TDSheet'!$J$309+'[3]TDSheet'!$J$312+'[1]TDSheet'!$E$298+'[1]TDSheet'!$E$334+'[1]TDSheet'!$E$336+'[1]TDSheet'!$E$337+'[1]TDSheet'!$E$338+'[1]TDSheet'!$E$339+'[1]TDSheet'!$E$341</f>
        <v>165599.9405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f>'[3]TDSheet'!$O$301+'[3]TDSheet'!$O$303+'[3]TDSheet'!$O$306+'[3]TDSheet'!$O$308+'[3]TDSheet'!$O$309+'[3]TDSheet'!$O$312+'[1]TDSheet'!$F$298+'[1]TDSheet'!$F$334+'[1]TDSheet'!$F$336+'[1]TDSheet'!$F$337+'[1]TDSheet'!$F$338+'[1]TDSheet'!$F$339+'[1]TDSheet'!$F$341</f>
        <v>140639.8711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f>'[3]TDSheet'!$C$301+'[3]TDSheet'!$C$303+'[3]TDSheet'!$C$308+'[3]TDSheet'!$C$309+'[3]TDSheet'!$C$310+'[1]TDSheet'!$C$298+'[1]TDSheet'!$C$333+'[1]TDSheet'!$C$341</f>
        <v>75535.69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f>'[3]TDSheet'!$G$300/'[3]TDSheet'!$G$301+'[3]TDSheet'!$G$303+'[3]TDSheet'!$G$304+'[3]TDSheet'!$G$306+'[3]TDSheet'!$G$308+'[3]TDSheet'!$G$309+'[3]TDSheet'!$G$312/2+'[1]TDSheet'!$G$298+'[1]TDSheet'!$G$334+'[1]TDSheet'!$G$336+'[1]TDSheet'!$G$337+'[1]TDSheet'!$G$338+'[1]TDSheet'!$G$339+'[1]TDSheet'!$G$341</f>
        <v>93674.37914994483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256072.02169999995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53677.571200000006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223127.06960000002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5338.34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2.1</v>
      </c>
      <c r="F42" s="80" t="s">
        <v>136</v>
      </c>
      <c r="G42" s="60">
        <v>3810334293</v>
      </c>
      <c r="H42" s="61">
        <f>G13</f>
        <v>26836.399999999998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23483.67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29130.87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8694.83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52817.64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146301.75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-71365.01000000008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D64/1489.55</f>
        <v>357.5574233829008</v>
      </c>
      <c r="E63" s="76"/>
      <c r="F63" s="76"/>
      <c r="G63" s="77"/>
      <c r="H63" s="78"/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88003.68+'[2]Page1'!$F$16</f>
        <v>532599.6599999999</v>
      </c>
      <c r="E64" s="65">
        <f>26263.21+'[2]Page1'!$F$13+'[2]Page1'!$F$9</f>
        <v>103142.74</v>
      </c>
      <c r="F64" s="65">
        <f>4933.14+'[2]Page1'!$F$14+'[2]Page1'!$F$36</f>
        <v>28763.36</v>
      </c>
      <c r="G64" s="72">
        <f>8800.22+3033.63+'[2]Page1'!$F$19+'[2]Page1'!$F$32</f>
        <v>61300.78999999999</v>
      </c>
      <c r="H64" s="68">
        <f>61.72+'[2]Page1'!$F$15</f>
        <v>337.95000000000005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16601.94+80511.84+'[2]Page1'!$G$16+'[2]Page1'!$H$16+'[2]Page1'!$I$16</f>
        <v>613766.12</v>
      </c>
      <c r="E65" s="65">
        <f>2279.88+21269.7+'[2]Page1'!$G$9+'[2]Page1'!$H$9+'[2]Page1'!$I$9+'[2]Page1'!$G$13+'[2]Page1'!$H$13+'[2]Page1'!$I$13</f>
        <v>87200.24</v>
      </c>
      <c r="F65" s="65">
        <f>964.1+4128.27+'[2]Page1'!$G$14+'[2]Page1'!$H$14+'[2]Page1'!$I$14+'[2]Page1'!$G$36+'[2]Page1'!$H$36+'[2]Page1'!$I$36</f>
        <v>30687.61</v>
      </c>
      <c r="G65" s="69">
        <f>460.47+1383.19+7080.07+2235.61+'[2]Page1'!$G$19+'[2]Page1'!$H$19+'[2]Page1'!$I$19+'[2]Page1'!$G$32+'[2]Page1'!$H$32+'[2]Page1'!$I$32</f>
        <v>65359.81</v>
      </c>
      <c r="H65" s="69">
        <f>23.09+5.58+'[2]Page1'!$G$15+'[2]Page1'!$H$15+'[2]Page1'!$I$15</f>
        <v>495.73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-81166.46000000008</v>
      </c>
      <c r="E66" s="76">
        <f>E64-E65</f>
        <v>15942.5</v>
      </c>
      <c r="F66" s="76">
        <f>F64-F65</f>
        <v>-1924.25</v>
      </c>
      <c r="G66" s="78">
        <f>G64-G65</f>
        <v>-4059.020000000004</v>
      </c>
      <c r="H66" s="78">
        <f>H64-H65</f>
        <v>-157.77999999999997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88003.68+'[2]Page1'!$C$16</f>
        <v>532599.6599999999</v>
      </c>
      <c r="E67" s="70">
        <f>25992.55+'[2]Page1'!$C$9+'[2]Page1'!$C$13</f>
        <v>109263.41</v>
      </c>
      <c r="F67" s="70">
        <f>5905.48+'[2]Page1'!$C$14+'[2]Page1'!$C$36</f>
        <v>34011.85</v>
      </c>
      <c r="G67" s="71">
        <f>9741.36+3302.32+'[2]Page1'!$C$32+'[2]Page1'!$C$19</f>
        <v>67952.39</v>
      </c>
      <c r="H67" s="71">
        <f>'[2]Page1'!$C$15</f>
        <v>323.35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6120.669999999998</v>
      </c>
      <c r="F68" s="44">
        <f>F67-F64</f>
        <v>5248.489999999998</v>
      </c>
      <c r="G68" s="44">
        <f>G67-G64</f>
        <v>6651.600000000006</v>
      </c>
      <c r="H68" s="44">
        <f>H67-H64</f>
        <v>-14.600000000000023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18006.160000000003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2016-03-15T01:59:48Z</cp:lastPrinted>
  <dcterms:created xsi:type="dcterms:W3CDTF">1996-10-08T23:32:33Z</dcterms:created>
  <dcterms:modified xsi:type="dcterms:W3CDTF">2016-03-23T05:31:16Z</dcterms:modified>
  <cp:category/>
  <cp:version/>
  <cp:contentType/>
  <cp:contentStatus/>
</cp:coreProperties>
</file>