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<sst xmlns="http://schemas.openxmlformats.org/spreadsheetml/2006/main" count="289" uniqueCount="186">
  <si>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</si>
  <si>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</si>
  <si>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</si>
  <si>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</si>
  <si>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</si>
  <si>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</si>
  <si>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</si>
  <si>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</si>
  <si>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</si>
  <si>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</si>
  <si>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</si>
  <si>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</si>
  <si>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</si>
  <si>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</si>
  <si>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</si>
  <si>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</si>
  <si>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</si>
  <si>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</si>
  <si>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</si>
  <si>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</si>
  <si>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</si>
  <si>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</si>
  <si>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</si>
  <si>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</si>
  <si>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</si>
  <si>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</si>
  <si>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</si>
  <si>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</si>
  <si>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</si>
  <si>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</si>
  <si>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</si>
  <si>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</si>
  <si>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</si>
  <si>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</si>
  <si>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</si>
  <si>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</si>
  <si>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</si>
  <si>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</si>
  <si>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</si>
  <si>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</si>
  <si>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</si>
  <si>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</si>
  <si>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</si>
  <si>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</si>
  <si>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</si>
  <si>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</si>
  <si>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</si>
  <si>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</si>
  <si>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</si>
  <si>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</si>
  <si>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</si>
  <si>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</si>
  <si>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</si>
  <si>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</si>
  <si>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</si>
  <si>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</si>
  <si>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</si>
  <si>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</si>
  <si>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</si>
  <si>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</si>
  <si>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</si>
  <si>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</si>
  <si>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</si>
  <si>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</si>
  <si>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</si>
  <si>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</si>
  <si>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</si>
  <si>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</si>
  <si>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</si>
  <si>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</si>
  <si>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</si>
  <si>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</si>
  <si>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</si>
  <si>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</si>
  <si>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</si>
  <si>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</si>
  <si>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</si>
  <si>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</si>
  <si>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</si>
  <si>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</si>
  <si>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</si>
  <si>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</si>
  <si>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</si>
  <si>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</si>
  <si>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</si>
  <si>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</si>
  <si>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</si>
  <si>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</si>
  <si>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</si>
  <si>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</si>
  <si>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</si>
  <si>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</si>
  <si>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</si>
  <si>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</si>
  <si>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</si>
  <si>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</si>
  <si>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</si>
  <si>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</si>
  <si>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</si>
  <si>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</si>
  <si>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</si>
  <si>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</si>
  <si>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</si>
  <si>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</si>
  <si>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</si>
  <si>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</si>
  <si>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</si>
  <si>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</si>
  <si>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</si>
  <si>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</si>
  <si>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</si>
  <si>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</si>
  <si>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</si>
  <si>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</si>
  <si>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</si>
  <si>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</si>
  <si>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</si>
  <si>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</si>
  <si>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</si>
  <si>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</si>
  <si>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</si>
  <si>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</si>
  <si>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</si>
  <si>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</si>
  <si>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</si>
  <si>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</si>
  <si>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</si>
  <si>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</si>
  <si>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</si>
  <si>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</si>
  <si>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</si>
  <si>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</si>
  <si>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</si>
  <si>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</si>
  <si>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</si>
  <si>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</si>
  <si>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</si>
  <si>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</si>
  <si>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</si>
  <si>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</si>
  <si>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</si>
  <si>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</si>
  <si>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</si>
  <si>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</si>
  <si>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</si>
  <si>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</si>
  <si>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</si>
  <si>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</si>
  <si>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</si>
  <si>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</si>
  <si>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</si>
  <si>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</si>
  <si>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</si>
  <si>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</si>
  <si>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</si>
  <si>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</si>
  <si>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</si>
  <si>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</si>
  <si>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</si>
  <si>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</si>
  <si>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</si>
  <si>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</si>
  <si>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</si>
  <si>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</si>
  <si>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</si>
  <si>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</si>
  <si>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</si>
  <si>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</si>
  <si>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</si>
  <si>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</si>
  <si>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</si>
  <si>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</si>
  <si>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</si>
  <si>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</si>
  <si>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</si>
  <si>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</si>
  <si>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</si>
  <si>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</si>
  <si>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</si>
  <si>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</si>
  <si>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</si>
  <si>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</si>
  <si>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</si>
  <si>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</si>
  <si>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116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</si>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</sst>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1" xfId="0" applyFont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4" fillId="33" borderId="33" xfId="0" applyFont="1" applyFill="1" applyBorder="1" applyAlignment="1">
      <alignment wrapText="1"/>
    </xf>
    <xf numFmtId="0" fontId="4" fillId="35" borderId="33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2">
      <selection activeCell="G21" sqref="G2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2" t="s">
        <v>184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9">
        <v>44196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7">
        <v>135450.1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1">
        <v>204683.47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7" t="s">
        <v>23</v>
      </c>
      <c r="E12" s="198"/>
      <c r="F12" s="199"/>
      <c r="G12" s="72">
        <f>G13+G14+G20+G21+G23+G22</f>
        <v>216974.47999999998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9">
        <v>27578.64</v>
      </c>
      <c r="H13" s="5"/>
      <c r="L13" s="116" t="e">
        <f>G13+G14+G20+G21+G23+G24+#REF!-G32</f>
        <v>#REF!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3">
        <v>39923.52</v>
      </c>
      <c r="H14" s="5"/>
    </row>
    <row r="15" spans="1:8" ht="26.25" customHeight="1" thickBot="1">
      <c r="A15" s="4"/>
      <c r="B15" s="6"/>
      <c r="C15" s="3" t="s">
        <v>16</v>
      </c>
      <c r="D15" s="148" t="s">
        <v>147</v>
      </c>
      <c r="E15" s="149"/>
      <c r="F15" s="150"/>
      <c r="G15" s="74">
        <v>32383.4</v>
      </c>
      <c r="H15" s="5"/>
    </row>
    <row r="16" spans="1:13" ht="13.5" customHeight="1" thickBot="1">
      <c r="A16" s="4"/>
      <c r="B16" s="6"/>
      <c r="C16" s="3" t="s">
        <v>16</v>
      </c>
      <c r="D16" s="148" t="s">
        <v>148</v>
      </c>
      <c r="E16" s="149"/>
      <c r="F16" s="150"/>
      <c r="G16" s="75">
        <v>38346.48</v>
      </c>
      <c r="H16" s="43"/>
      <c r="M16" s="116">
        <f>G14+G31-G15</f>
        <v>121245.33000000002</v>
      </c>
    </row>
    <row r="17" spans="1:8" ht="13.5" customHeight="1" thickBot="1">
      <c r="A17" s="4"/>
      <c r="B17" s="6"/>
      <c r="C17" s="3" t="s">
        <v>16</v>
      </c>
      <c r="D17" s="148" t="s">
        <v>149</v>
      </c>
      <c r="E17" s="149"/>
      <c r="F17" s="150"/>
      <c r="G17" s="59">
        <v>16643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135450.1</v>
      </c>
      <c r="H18" s="41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1">
        <f>G18+G15-G17</f>
        <v>151190.5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9">
        <v>55048.28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2" t="s">
        <v>142</v>
      </c>
      <c r="E21" s="173"/>
      <c r="F21" s="183"/>
      <c r="G21" s="12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2" t="s">
        <v>143</v>
      </c>
      <c r="E22" s="173"/>
      <c r="F22" s="173"/>
      <c r="G22" s="130">
        <v>10768.8</v>
      </c>
      <c r="H22" s="127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4" t="s">
        <v>144</v>
      </c>
      <c r="E23" s="195"/>
      <c r="F23" s="195"/>
      <c r="G23" s="129">
        <v>83655.24</v>
      </c>
      <c r="H23" s="127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4" t="s">
        <v>176</v>
      </c>
      <c r="E24" s="195"/>
      <c r="F24" s="196"/>
      <c r="G24" s="58">
        <v>15496.92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2" t="s">
        <v>35</v>
      </c>
      <c r="E25" s="173"/>
      <c r="F25" s="183"/>
      <c r="G25" s="70">
        <f>G26+G33</f>
        <v>278366.58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5">
        <v>182436.73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9"/>
      <c r="H30" s="66"/>
      <c r="I30" s="63"/>
    </row>
    <row r="31" spans="1:9" ht="13.5" customHeight="1" thickBot="1">
      <c r="A31" s="4"/>
      <c r="B31" s="12"/>
      <c r="C31" s="3"/>
      <c r="D31" s="148" t="s">
        <v>160</v>
      </c>
      <c r="E31" s="149"/>
      <c r="F31" s="149"/>
      <c r="G31" s="68">
        <v>113705.21</v>
      </c>
      <c r="H31" s="124"/>
      <c r="I31" s="63"/>
    </row>
    <row r="32" spans="1:9" ht="13.5" customHeight="1" thickBot="1">
      <c r="A32" s="4"/>
      <c r="B32" s="12"/>
      <c r="C32" s="3"/>
      <c r="D32" s="148" t="s">
        <v>180</v>
      </c>
      <c r="E32" s="149"/>
      <c r="F32" s="149"/>
      <c r="G32" s="68">
        <v>17408.16</v>
      </c>
      <c r="H32" s="67"/>
      <c r="I32" s="63"/>
    </row>
    <row r="33" spans="1:10" ht="13.5" customHeight="1" thickBot="1">
      <c r="A33" s="4"/>
      <c r="B33" s="12"/>
      <c r="C33" s="3"/>
      <c r="D33" s="148" t="s">
        <v>161</v>
      </c>
      <c r="E33" s="149"/>
      <c r="F33" s="149"/>
      <c r="G33" s="68">
        <v>95929.85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8" t="s">
        <v>172</v>
      </c>
      <c r="E34" s="149"/>
      <c r="F34" s="203"/>
      <c r="G34" s="69">
        <v>13707.43</v>
      </c>
      <c r="H34" s="67"/>
      <c r="I34" s="76"/>
    </row>
    <row r="35" spans="1:9" ht="13.5" customHeight="1" thickBot="1">
      <c r="A35" s="4"/>
      <c r="B35" s="12"/>
      <c r="C35" s="3"/>
      <c r="D35" s="148" t="s">
        <v>163</v>
      </c>
      <c r="E35" s="149"/>
      <c r="F35" s="149"/>
      <c r="G35" s="69">
        <v>14693.2</v>
      </c>
      <c r="H35" s="67"/>
      <c r="I35" s="63"/>
    </row>
    <row r="36" spans="1:9" ht="13.5" customHeight="1" thickBot="1">
      <c r="A36" s="4"/>
      <c r="B36" s="12"/>
      <c r="C36" s="3"/>
      <c r="D36" s="148" t="s">
        <v>162</v>
      </c>
      <c r="E36" s="149"/>
      <c r="F36" s="149"/>
      <c r="G36" s="95">
        <f>G35+G31-G33</f>
        <v>32468.559999999998</v>
      </c>
      <c r="H36" s="67"/>
      <c r="I36" s="63"/>
    </row>
    <row r="37" spans="1:9" ht="13.5" customHeight="1" thickBot="1">
      <c r="A37" s="4"/>
      <c r="B37" s="12"/>
      <c r="C37" s="3"/>
      <c r="D37" s="148" t="s">
        <v>181</v>
      </c>
      <c r="E37" s="149"/>
      <c r="F37" s="149"/>
      <c r="G37" s="117">
        <f>918.83+G32-G34</f>
        <v>4619.560000000001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8" t="s">
        <v>51</v>
      </c>
      <c r="E38" s="149"/>
      <c r="F38" s="150"/>
      <c r="G38" s="60">
        <f>G25+G40</f>
        <v>429557.08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8" t="s">
        <v>55</v>
      </c>
      <c r="E40" s="149"/>
      <c r="F40" s="150"/>
      <c r="G40" s="61">
        <f>G19</f>
        <v>151190.5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8" t="s">
        <v>57</v>
      </c>
      <c r="E41" s="149"/>
      <c r="F41" s="150"/>
      <c r="G41" s="44">
        <f>G11+G12+G31-G25</f>
        <v>256996.5799999999</v>
      </c>
      <c r="H41" s="44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3.04</v>
      </c>
      <c r="F44" s="64" t="s">
        <v>133</v>
      </c>
      <c r="G44" s="54">
        <v>3848006622</v>
      </c>
      <c r="H44" s="55">
        <f>G17</f>
        <v>16643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27578.64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55048.28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G23</f>
        <v>83655.24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G24</f>
        <v>15496.92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4"/>
      <c r="G49" s="150"/>
      <c r="H49" s="55">
        <f>SUM(H44:H48)</f>
        <v>198422.08000000002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4" t="s">
        <v>136</v>
      </c>
      <c r="E51" s="135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4" t="s">
        <v>69</v>
      </c>
      <c r="E52" s="135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4" t="s">
        <v>70</v>
      </c>
      <c r="E53" s="135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4" t="s">
        <v>72</v>
      </c>
      <c r="E54" s="135"/>
      <c r="F54" s="103">
        <v>0</v>
      </c>
      <c r="G54" s="101"/>
      <c r="H54" s="104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2" t="s">
        <v>15</v>
      </c>
      <c r="E56" s="133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2" t="s">
        <v>18</v>
      </c>
      <c r="E57" s="133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2" t="s">
        <v>20</v>
      </c>
      <c r="E58" s="133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2" t="s">
        <v>53</v>
      </c>
      <c r="E59" s="133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2" t="s">
        <v>55</v>
      </c>
      <c r="E60" s="133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4" t="s">
        <v>57</v>
      </c>
      <c r="E61" s="155"/>
      <c r="F61" s="51">
        <f>D68+E68+F68+G68+H68</f>
        <v>7133.3499999999985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70.07723752151463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39086.28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31952.93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7133.3499999999985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37284.59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-1801.6900000000023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138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138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9"/>
      <c r="F75" s="140"/>
      <c r="G75" s="14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9"/>
      <c r="F76" s="140"/>
      <c r="G76" s="14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9"/>
      <c r="F77" s="140"/>
      <c r="G77" s="14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9"/>
      <c r="F78" s="160"/>
      <c r="G78" s="161"/>
      <c r="H78" s="94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4">
        <v>20</v>
      </c>
      <c r="F80" s="185"/>
      <c r="G80" s="186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7">
        <v>20</v>
      </c>
      <c r="F81" s="188"/>
      <c r="G81" s="189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91" t="s">
        <v>153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158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164</v>
      </c>
      <c r="C95" s="131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23136.22</v>
      </c>
      <c r="D97" s="118"/>
      <c r="E97" s="86"/>
      <c r="F97" s="86">
        <f>C97+D97-E97</f>
        <v>23136.22</v>
      </c>
    </row>
    <row r="98" spans="2:6" ht="22.5">
      <c r="B98" s="85" t="s">
        <v>168</v>
      </c>
      <c r="C98" s="78">
        <v>5538.88</v>
      </c>
      <c r="D98" s="118"/>
      <c r="E98" s="86"/>
      <c r="F98" s="86">
        <f>C98+D98-E98</f>
        <v>5538.88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2021-02-22T13:01:51Z</dcterms:modified>
  <cp:category/>
  <cp:version/>
  <cp:contentType/>
  <cp:contentStatus/>
</cp:coreProperties>
</file>