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<sst xmlns="http://schemas.openxmlformats.org/spreadsheetml/2006/main" count="294" uniqueCount="189">
  <si>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</si>
  <si>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</si>
  <si>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</si>
  <si>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</si>
  <si>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</si>
  <si>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</si>
  <si>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</si>
  <si>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</si>
  <si>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</si>
  <si>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</si>
  <si>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</si>
  <si>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</si>
  <si>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</si>
  <si>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</si>
  <si>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</si>
  <si>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</si>
  <si>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</si>
  <si>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</si>
  <si>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</si>
  <si>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</si>
  <si>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</si>
  <si>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</si>
  <si>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</si>
  <si>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</si>
  <si>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</si>
  <si>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</si>
  <si>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</si>
  <si>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</si>
  <si>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</si>
  <si>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</si>
  <si>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</si>
  <si>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</si>
  <si>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</si>
  <si>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</si>
  <si>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</si>
  <si>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</si>
  <si>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</si>
  <si>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</si>
  <si>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</si>
  <si>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</si>
  <si>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</si>
  <si>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</si>
  <si>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</si>
  <si>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</si>
  <si>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</si>
  <si>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</si>
  <si>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</si>
  <si>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</si>
  <si>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</si>
  <si>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</si>
  <si>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</si>
  <si>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</si>
  <si>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</si>
  <si>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</si>
  <si>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</si>
  <si>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</si>
  <si>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</si>
  <si>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</si>
  <si>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</si>
  <si>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</si>
  <si>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</si>
  <si>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</si>
  <si>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</si>
  <si>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</si>
  <si>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</si>
  <si>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</si>
  <si>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</si>
  <si>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</si>
  <si>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</si>
  <si>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</si>
  <si>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</si>
  <si>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</si>
  <si>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</si>
  <si>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</si>
  <si>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</si>
  <si>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</si>
  <si>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</si>
  <si>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</si>
  <si>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</si>
  <si>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</si>
  <si>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</si>
  <si>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</si>
  <si>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</si>
  <si>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</si>
  <si>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</si>
  <si>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</si>
  <si>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</si>
  <si>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</si>
  <si>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</si>
  <si>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</si>
  <si>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</si>
  <si>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</si>
  <si>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</si>
  <si>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</si>
  <si>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</si>
  <si>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</si>
  <si>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</si>
  <si>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</si>
  <si>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</si>
  <si>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</si>
  <si>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</si>
  <si>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</si>
  <si>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</si>
  <si>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</si>
  <si>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</si>
  <si>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</si>
  <si>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</si>
  <si>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</si>
  <si>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</si>
  <si>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</si>
  <si>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</si>
  <si>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</si>
  <si>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</si>
  <si>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</si>
  <si>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</si>
  <si>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</si>
  <si>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</si>
  <si>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</si>
  <si>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</si>
  <si>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</si>
  <si>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</si>
  <si>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</si>
  <si>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</si>
  <si>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</si>
  <si>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</si>
  <si>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</si>
  <si>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</si>
  <si>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</si>
  <si>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</si>
  <si>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</si>
  <si>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</si>
  <si>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</si>
  <si>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</si>
  <si>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</si>
  <si>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</si>
  <si>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</si>
  <si>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</si>
  <si>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</si>
  <si>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</si>
  <si>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</si>
  <si>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</si>
  <si>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</si>
  <si>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</si>
  <si>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</si>
  <si>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</si>
  <si>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</si>
  <si>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</si>
  <si>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</si>
  <si>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</si>
  <si>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</si>
  <si>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</si>
  <si>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</si>
  <si>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</si>
  <si>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</si>
  <si>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</si>
  <si>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</si>
  <si>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</si>
  <si>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</si>
  <si>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</si>
  <si>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</si>
  <si>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</si>
  <si>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</si>
  <si>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</si>
  <si>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</si>
  <si>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</si>
  <si>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</si>
  <si>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</si>
  <si>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</si>
  <si>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</si>
  <si>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</si>
  <si>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</si>
  <si>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</si>
  <si>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</si>
  <si>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</si>
  <si>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</si>
  <si>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</si>
  <si>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</si>
  <si>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</si>
  <si>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</si>
  <si>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</si>
  <si>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</si>
  <si>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</si>
  <si>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</si>
  <si>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</si>
  <si>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ул.АМБУЛАТОРНАЯ, д. 24А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</si>
  <si>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</si>
  <si>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с 1 по 31</t>
  </si>
  <si>
    <t>кв.4,6,8,10,14,16,17,18,20,22,24,26,28,30,32</t>
  </si>
  <si>
    <t>кв.26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</si>
</sst>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184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24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40" t="s">
        <v>0</v>
      </c>
      <c r="B8" s="39" t="s">
        <v>1</v>
      </c>
      <c r="C8" s="41" t="s">
        <v>2</v>
      </c>
      <c r="D8" s="159" t="s">
        <v>3</v>
      </c>
      <c r="E8" s="160"/>
      <c r="F8" s="161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24"/>
      <c r="F9" s="12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24"/>
      <c r="F10" s="125"/>
      <c r="G10" s="63">
        <v>24588.58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24"/>
      <c r="F11" s="125"/>
      <c r="G11" s="87">
        <v>225905.42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6" t="s">
        <v>23</v>
      </c>
      <c r="E12" s="127"/>
      <c r="F12" s="128"/>
      <c r="G12" s="88">
        <f>G13+G14+G20+G21+G22+G23+G31</f>
        <v>318723.25999999995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6"/>
      <c r="G13" s="65">
        <v>79812.72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6"/>
      <c r="G14" s="89">
        <v>30035.88</v>
      </c>
      <c r="H14" s="5"/>
    </row>
    <row r="15" spans="1:8" ht="26.25" customHeight="1" thickBot="1">
      <c r="A15" s="4"/>
      <c r="B15" s="6"/>
      <c r="C15" s="3" t="s">
        <v>16</v>
      </c>
      <c r="D15" s="114" t="s">
        <v>155</v>
      </c>
      <c r="E15" s="115"/>
      <c r="F15" s="116"/>
      <c r="G15" s="91">
        <f>21860.16+G32</f>
        <v>23372.45</v>
      </c>
      <c r="H15" s="5"/>
    </row>
    <row r="16" spans="1:8" ht="13.5" customHeight="1" thickBot="1">
      <c r="A16" s="4"/>
      <c r="B16" s="6"/>
      <c r="C16" s="3" t="s">
        <v>16</v>
      </c>
      <c r="D16" s="114" t="s">
        <v>156</v>
      </c>
      <c r="E16" s="115"/>
      <c r="F16" s="116"/>
      <c r="G16" s="90">
        <v>31858.83</v>
      </c>
      <c r="H16" s="49"/>
    </row>
    <row r="17" spans="1:8" ht="13.5" customHeight="1" thickBot="1">
      <c r="A17" s="4"/>
      <c r="B17" s="6"/>
      <c r="C17" s="3" t="s">
        <v>16</v>
      </c>
      <c r="D17" s="114" t="s">
        <v>157</v>
      </c>
      <c r="E17" s="115"/>
      <c r="F17" s="116"/>
      <c r="G17" s="65">
        <v>8130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6"/>
      <c r="G18" s="14">
        <f>G10</f>
        <v>24588.58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6"/>
      <c r="G19" s="73">
        <f>G18+G15-G17</f>
        <v>39831.03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9" t="s">
        <v>32</v>
      </c>
      <c r="E20" s="130"/>
      <c r="F20" s="131"/>
      <c r="G20" s="65">
        <v>54290.16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23" t="s">
        <v>150</v>
      </c>
      <c r="E21" s="124"/>
      <c r="F21" s="125"/>
      <c r="G21" s="64">
        <v>45829.44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23" t="s">
        <v>151</v>
      </c>
      <c r="E22" s="124"/>
      <c r="F22" s="125"/>
      <c r="G22" s="64">
        <v>11562.84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8" t="s">
        <v>152</v>
      </c>
      <c r="E23" s="139"/>
      <c r="F23" s="140"/>
      <c r="G23" s="64">
        <v>89824.68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3" t="s">
        <v>35</v>
      </c>
      <c r="E24" s="124"/>
      <c r="F24" s="125"/>
      <c r="G24" s="85">
        <f>G25+G26+G27+G28</f>
        <v>226204.01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6" t="s">
        <v>38</v>
      </c>
      <c r="E25" s="127"/>
      <c r="F25" s="128"/>
      <c r="G25" s="81">
        <v>226204.01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6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/>
      <c r="E29" s="115"/>
      <c r="F29" s="116"/>
      <c r="G29" s="104"/>
      <c r="H29" s="82"/>
      <c r="I29" s="78"/>
    </row>
    <row r="30" spans="1:9" ht="13.5" customHeight="1" thickBot="1">
      <c r="A30" s="4"/>
      <c r="B30" s="13"/>
      <c r="C30" s="3"/>
      <c r="D30" s="114" t="s">
        <v>172</v>
      </c>
      <c r="E30" s="115"/>
      <c r="F30" s="132"/>
      <c r="G30" s="105">
        <v>8210.17</v>
      </c>
      <c r="H30" s="83"/>
      <c r="I30" s="78"/>
    </row>
    <row r="31" spans="1:9" ht="13.5" customHeight="1" thickBot="1">
      <c r="A31" s="4"/>
      <c r="B31" s="13"/>
      <c r="C31" s="3"/>
      <c r="D31" s="114" t="s">
        <v>173</v>
      </c>
      <c r="E31" s="115"/>
      <c r="F31" s="115"/>
      <c r="G31" s="105">
        <v>7367.54</v>
      </c>
      <c r="H31" s="83"/>
      <c r="I31" s="78"/>
    </row>
    <row r="32" spans="1:10" ht="13.5" customHeight="1" thickBot="1">
      <c r="A32" s="4"/>
      <c r="B32" s="13"/>
      <c r="C32" s="3"/>
      <c r="D32" s="114" t="s">
        <v>185</v>
      </c>
      <c r="E32" s="115"/>
      <c r="F32" s="115"/>
      <c r="G32" s="105">
        <v>1512.29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4" t="s">
        <v>175</v>
      </c>
      <c r="E33" s="115"/>
      <c r="F33" s="115"/>
      <c r="G33" s="84">
        <v>1258.43</v>
      </c>
      <c r="H33" s="83"/>
      <c r="I33" s="78"/>
    </row>
    <row r="34" spans="1:9" ht="13.5" customHeight="1" thickBot="1">
      <c r="A34" s="4"/>
      <c r="B34" s="13"/>
      <c r="C34" s="3"/>
      <c r="D34" s="114" t="s">
        <v>174</v>
      </c>
      <c r="E34" s="115"/>
      <c r="F34" s="115"/>
      <c r="G34" s="106">
        <f>G33+G30-G31</f>
        <v>2101.0600000000004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6"/>
      <c r="G35" s="66">
        <f>G24+G10</f>
        <v>250792.59000000003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6"/>
      <c r="G37" s="73">
        <f>G19</f>
        <v>39831.03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4" t="s">
        <v>57</v>
      </c>
      <c r="E38" s="115"/>
      <c r="F38" s="116"/>
      <c r="G38" s="86">
        <f>G11+G12-G25+G34+G34</f>
        <v>322626.7899999999</v>
      </c>
      <c r="H38" s="49"/>
    </row>
    <row r="39" spans="1:8" ht="38.25" customHeight="1" thickBot="1">
      <c r="A39" s="144" t="s">
        <v>58</v>
      </c>
      <c r="B39" s="145"/>
      <c r="C39" s="145"/>
      <c r="D39" s="145"/>
      <c r="E39" s="145"/>
      <c r="F39" s="164"/>
      <c r="G39" s="145"/>
      <c r="H39" s="16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8130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5.66</v>
      </c>
      <c r="F42" s="79" t="s">
        <v>135</v>
      </c>
      <c r="G42" s="60">
        <v>3810334293</v>
      </c>
      <c r="H42" s="61">
        <f>G13</f>
        <v>79812.72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0" t="s">
        <v>136</v>
      </c>
      <c r="G43" s="60">
        <v>3848000155</v>
      </c>
      <c r="H43" s="61">
        <f>G20</f>
        <v>54290.16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45829.44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11562.84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89824.68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62"/>
      <c r="G47" s="116"/>
      <c r="H47" s="61">
        <f>SUM(H41:H46)</f>
        <v>289449.83999999997</v>
      </c>
    </row>
    <row r="48" spans="1:8" ht="19.5" customHeight="1" thickBot="1">
      <c r="A48" s="144" t="s">
        <v>64</v>
      </c>
      <c r="B48" s="145"/>
      <c r="C48" s="145"/>
      <c r="D48" s="145"/>
      <c r="E48" s="145"/>
      <c r="F48" s="145"/>
      <c r="G48" s="145"/>
      <c r="H48" s="146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8" t="s">
        <v>140</v>
      </c>
      <c r="E49" s="10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8" t="s">
        <v>69</v>
      </c>
      <c r="E50" s="10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8" t="s">
        <v>71</v>
      </c>
      <c r="E51" s="10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8" t="s">
        <v>73</v>
      </c>
      <c r="E52" s="109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8" t="s">
        <v>15</v>
      </c>
      <c r="E54" s="10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8" t="s">
        <v>18</v>
      </c>
      <c r="E55" s="10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8" t="s">
        <v>20</v>
      </c>
      <c r="E56" s="10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8" t="s">
        <v>53</v>
      </c>
      <c r="E57" s="10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8" t="s">
        <v>55</v>
      </c>
      <c r="E58" s="10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111386.83000000003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197.92718351803936</v>
      </c>
      <c r="E63" s="101">
        <f>E64/140.38</f>
        <v>535.7913520444508</v>
      </c>
      <c r="F63" s="101">
        <f>F64/14.34</f>
        <v>2012.5767085076707</v>
      </c>
      <c r="G63" s="102">
        <f>G64/22.34</f>
        <v>2419.789615040286</v>
      </c>
      <c r="H63" s="103">
        <f>H64/0.99</f>
        <v>1563.2727272727275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324331.4</v>
      </c>
      <c r="E64" s="65">
        <v>75214.39</v>
      </c>
      <c r="F64" s="65">
        <v>28860.35</v>
      </c>
      <c r="G64" s="72">
        <v>54058.1</v>
      </c>
      <c r="H64" s="68">
        <v>1547.64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248827</v>
      </c>
      <c r="E65" s="65">
        <v>61640.32</v>
      </c>
      <c r="F65" s="65">
        <v>23467.13</v>
      </c>
      <c r="G65" s="69">
        <v>37837.04</v>
      </c>
      <c r="H65" s="69">
        <v>853.56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75504.40000000002</v>
      </c>
      <c r="E66" s="76">
        <f>E64-E65</f>
        <v>13574.07</v>
      </c>
      <c r="F66" s="76">
        <f>F64-F65</f>
        <v>5393.2199999999975</v>
      </c>
      <c r="G66" s="77">
        <f>G64-G65</f>
        <v>16221.059999999998</v>
      </c>
      <c r="H66" s="77">
        <f>H64-H65</f>
        <v>694.0800000000002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324331.4</v>
      </c>
      <c r="E67" s="70">
        <v>160732.98</v>
      </c>
      <c r="F67" s="70">
        <v>37593.13</v>
      </c>
      <c r="G67" s="71">
        <v>80378.17</v>
      </c>
      <c r="H67" s="71">
        <v>1547.64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85518.59000000001</v>
      </c>
      <c r="F68" s="44">
        <f>F67-F64</f>
        <v>8732.779999999999</v>
      </c>
      <c r="G68" s="44">
        <f>G67-G64</f>
        <v>26320.07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144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144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4" t="s">
        <v>101</v>
      </c>
      <c r="B72" s="145"/>
      <c r="C72" s="145"/>
      <c r="D72" s="145"/>
      <c r="E72" s="145"/>
      <c r="F72" s="145"/>
      <c r="G72" s="145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186</v>
      </c>
      <c r="F73" s="115"/>
      <c r="G73" s="116"/>
      <c r="H73" s="26">
        <v>31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6"/>
      <c r="H74" s="26">
        <v>31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6">
        <f>D68+E68+F68+G68+H68</f>
        <v>120571.44</v>
      </c>
    </row>
    <row r="77" spans="1:8" ht="25.5" customHeight="1" thickBot="1">
      <c r="A77" s="144" t="s">
        <v>107</v>
      </c>
      <c r="B77" s="145"/>
      <c r="C77" s="145"/>
      <c r="D77" s="145"/>
      <c r="E77" s="145"/>
      <c r="F77" s="145"/>
      <c r="G77" s="145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187</v>
      </c>
      <c r="F78" s="115"/>
      <c r="G78" s="116"/>
      <c r="H78" s="5">
        <v>15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0" t="s">
        <v>188</v>
      </c>
      <c r="F79" s="121"/>
      <c r="G79" s="122"/>
      <c r="H79" s="18">
        <v>1</v>
      </c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1" t="s">
        <v>165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170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2" ht="10.5" customHeight="1"/>
    <row r="94" spans="2:3" ht="15">
      <c r="B94" s="107" t="s">
        <v>176</v>
      </c>
      <c r="C94" s="107"/>
    </row>
    <row r="95" spans="2:6" ht="72">
      <c r="B95" s="92" t="s">
        <v>177</v>
      </c>
      <c r="C95" s="93" t="s">
        <v>180</v>
      </c>
      <c r="D95" s="94" t="s">
        <v>178</v>
      </c>
      <c r="E95" s="95" t="s">
        <v>179</v>
      </c>
      <c r="F95" s="96" t="s">
        <v>181</v>
      </c>
    </row>
    <row r="96" spans="2:6" ht="22.5">
      <c r="B96" s="97" t="s">
        <v>182</v>
      </c>
      <c r="C96" s="98">
        <v>0</v>
      </c>
      <c r="D96" s="98">
        <v>2673.33</v>
      </c>
      <c r="E96" s="99">
        <v>640.5</v>
      </c>
      <c r="F96" s="100">
        <f>C96+E96</f>
        <v>640.5</v>
      </c>
    </row>
    <row r="97" spans="2:6" ht="22.5">
      <c r="B97" s="97" t="s">
        <v>183</v>
      </c>
      <c r="C97" s="98">
        <v>0</v>
      </c>
      <c r="D97" s="98">
        <v>2444.75</v>
      </c>
      <c r="E97" s="99">
        <v>667.1</v>
      </c>
      <c r="F97" s="100">
        <f>C97+E97</f>
        <v>667.1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2018-03-13T08:47:22Z</dcterms:modified>
  <cp:category/>
  <cp:version/>
  <cp:contentType/>
  <cp:contentStatus/>
</cp:coreProperties>
</file>