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<sst xmlns="http://schemas.openxmlformats.org/spreadsheetml/2006/main" count="300" uniqueCount="194">
  <si>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</si>
  <si>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</si>
  <si>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</si>
  <si>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</si>
  <si>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</si>
  <si>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</si>
  <si>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</si>
  <si>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</si>
  <si>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</si>
  <si>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</si>
  <si>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</si>
  <si>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</si>
  <si>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</si>
  <si>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</si>
  <si>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</si>
  <si>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</si>
  <si>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</si>
  <si>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</si>
  <si>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</si>
  <si>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</si>
  <si>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</si>
  <si>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</si>
  <si>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</si>
  <si>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</si>
  <si>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</si>
  <si>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</si>
  <si>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</si>
  <si>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</si>
  <si>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</si>
  <si>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</si>
  <si>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</si>
  <si>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</si>
  <si>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</si>
  <si>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</si>
  <si>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</si>
  <si>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</si>
  <si>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</si>
  <si>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</si>
  <si>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</si>
  <si>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</si>
  <si>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</si>
  <si>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</si>
  <si>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</si>
  <si>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</si>
  <si>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</si>
  <si>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</si>
  <si>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</si>
  <si>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</si>
  <si>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</si>
  <si>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</si>
  <si>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</si>
  <si>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</si>
  <si>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</si>
  <si>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</si>
  <si>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</si>
  <si>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</si>
  <si>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</si>
  <si>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</si>
  <si>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</si>
  <si>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</si>
  <si>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</si>
  <si>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</si>
  <si>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</si>
  <si>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</si>
  <si>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</si>
  <si>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</si>
  <si>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</si>
  <si>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</si>
  <si>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</si>
  <si>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</si>
  <si>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</si>
  <si>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</si>
  <si>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</si>
  <si>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</si>
  <si>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</si>
  <si>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</si>
  <si>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</si>
  <si>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</si>
  <si>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</si>
  <si>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</si>
  <si>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</si>
  <si>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</si>
  <si>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</si>
  <si>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</si>
  <si>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</si>
  <si>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</si>
  <si>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</si>
  <si>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</si>
  <si>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</si>
  <si>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</si>
  <si>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</si>
  <si>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</si>
  <si>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</si>
  <si>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</si>
  <si>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</si>
  <si>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</si>
  <si>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</si>
  <si>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</si>
  <si>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</si>
  <si>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</si>
  <si>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</si>
  <si>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</si>
  <si>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</si>
  <si>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</si>
  <si>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</si>
  <si>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</si>
  <si>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</si>
  <si>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</si>
  <si>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</si>
  <si>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</si>
  <si>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</si>
  <si>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</si>
  <si>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</si>
  <si>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</si>
  <si>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</si>
  <si>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</si>
  <si>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</si>
  <si>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</si>
  <si>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</si>
  <si>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</si>
  <si>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</si>
  <si>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</si>
  <si>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</si>
  <si>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</si>
  <si>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</si>
  <si>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</si>
  <si>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</si>
  <si>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</si>
  <si>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</si>
  <si>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</si>
  <si>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</si>
  <si>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</si>
  <si>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</si>
  <si>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</si>
  <si>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</si>
  <si>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</si>
  <si>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</si>
  <si>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</si>
  <si>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</si>
  <si>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</si>
  <si>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</si>
  <si>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</si>
  <si>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</si>
  <si>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</si>
  <si>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</si>
  <si>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</si>
  <si>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</si>
  <si>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</si>
  <si>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</si>
  <si>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</si>
  <si>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</si>
  <si>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</si>
  <si>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</si>
  <si>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</si>
  <si>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</si>
  <si>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</si>
  <si>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</si>
  <si>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</si>
  <si>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</si>
  <si>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</si>
  <si>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</si>
  <si>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</si>
  <si>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</si>
  <si>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</si>
  <si>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</si>
  <si>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</si>
  <si>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</si>
  <si>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</si>
  <si>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</si>
  <si>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</si>
  <si>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</si>
  <si>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</si>
  <si>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</si>
  <si>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</si>
  <si>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</si>
  <si>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</si>
  <si>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</si>
  <si>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</si>
  <si>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</si>
  <si>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</si>
  <si>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</si>
  <si>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</si>
  <si>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</si>
  <si>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</si>
  <si>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</si>
  <si>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</si>
  <si>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</si>
  <si>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</si>
  <si>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</si>
  <si>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</si>
  <si>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</si>
  <si>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</si>
  <si>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</si>
  <si>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Фрунзе 9 з</t>
    </r>
    <r>
      <rPr>
        <b/>
        <sz val="12"/>
        <color indexed="10"/>
        <rFont val="Arial"/>
        <family val="2"/>
      </rPr>
      <t>а 2018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</si>
</sst>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8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193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6"/>
      <c r="E3" s="134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109">
        <v>43465</v>
      </c>
      <c r="H6" s="5"/>
    </row>
    <row r="7" spans="1:8" ht="38.25" customHeight="1" thickBot="1">
      <c r="A7" s="191" t="s">
        <v>13</v>
      </c>
      <c r="B7" s="192"/>
      <c r="C7" s="192"/>
      <c r="D7" s="193"/>
      <c r="E7" s="193"/>
      <c r="F7" s="193"/>
      <c r="G7" s="192"/>
      <c r="H7" s="194"/>
    </row>
    <row r="8" spans="1:8" ht="33" customHeight="1" thickBot="1">
      <c r="A8" s="36" t="s">
        <v>0</v>
      </c>
      <c r="B8" s="35" t="s">
        <v>1</v>
      </c>
      <c r="C8" s="37" t="s">
        <v>2</v>
      </c>
      <c r="D8" s="188" t="s">
        <v>3</v>
      </c>
      <c r="E8" s="189"/>
      <c r="F8" s="190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1517.02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8">
        <v>39042.65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4" t="s">
        <v>23</v>
      </c>
      <c r="E12" s="145"/>
      <c r="F12" s="146"/>
      <c r="G12" s="79">
        <f>G13+G14+G20+G21+G22+G23+G31+G24</f>
        <v>133510.08000000002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60">
        <v>33230.04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80">
        <f>G32+13229.76</f>
        <v>13229.76</v>
      </c>
      <c r="H14" s="5"/>
    </row>
    <row r="15" spans="1:8" ht="26.25" customHeight="1" thickBot="1">
      <c r="A15" s="4"/>
      <c r="B15" s="6"/>
      <c r="C15" s="3" t="s">
        <v>16</v>
      </c>
      <c r="D15" s="130" t="s">
        <v>152</v>
      </c>
      <c r="E15" s="131"/>
      <c r="F15" s="132"/>
      <c r="G15" s="81">
        <f>G34+15198.36</f>
        <v>15198.36</v>
      </c>
      <c r="H15" s="5"/>
    </row>
    <row r="16" spans="1:8" ht="13.5" customHeight="1" thickBot="1">
      <c r="A16" s="4"/>
      <c r="B16" s="6"/>
      <c r="C16" s="3" t="s">
        <v>16</v>
      </c>
      <c r="D16" s="130" t="s">
        <v>153</v>
      </c>
      <c r="E16" s="131"/>
      <c r="F16" s="132"/>
      <c r="G16" s="82">
        <f>G37+1706.9</f>
        <v>1706.9</v>
      </c>
      <c r="H16" s="44"/>
    </row>
    <row r="17" spans="1:8" ht="13.5" customHeight="1" thickBot="1">
      <c r="A17" s="4"/>
      <c r="B17" s="6"/>
      <c r="C17" s="3" t="s">
        <v>16</v>
      </c>
      <c r="D17" s="130" t="s">
        <v>154</v>
      </c>
      <c r="E17" s="131"/>
      <c r="F17" s="132"/>
      <c r="G17" s="60">
        <v>1448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3">
        <f>G10</f>
        <v>1517.02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65">
        <f>G18+G15-G17</f>
        <v>15267.380000000001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60">
        <v>21366.48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33" t="s">
        <v>147</v>
      </c>
      <c r="E21" s="134"/>
      <c r="F21" s="135"/>
      <c r="G21" s="59">
        <v>20186.52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33" t="s">
        <v>148</v>
      </c>
      <c r="E22" s="134"/>
      <c r="F22" s="135"/>
      <c r="G22" s="59">
        <v>5093.4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36" t="s">
        <v>149</v>
      </c>
      <c r="E23" s="137"/>
      <c r="F23" s="138"/>
      <c r="G23" s="59">
        <v>39565.44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36" t="s">
        <v>187</v>
      </c>
      <c r="E24" s="137"/>
      <c r="F24" s="138"/>
      <c r="G24" s="59">
        <v>838.44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7">
        <f>G26+G33</f>
        <v>153858.12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4" t="s">
        <v>38</v>
      </c>
      <c r="E26" s="145"/>
      <c r="F26" s="146"/>
      <c r="G26" s="72">
        <v>153858.12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2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2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2"/>
      <c r="G30" s="98"/>
      <c r="H30" s="73"/>
      <c r="I30" s="69"/>
    </row>
    <row r="31" spans="1:9" ht="13.5" customHeight="1" thickBot="1">
      <c r="A31" s="4"/>
      <c r="B31" s="12"/>
      <c r="C31" s="3"/>
      <c r="D31" s="130" t="s">
        <v>167</v>
      </c>
      <c r="E31" s="131"/>
      <c r="F31" s="131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141" t="s">
        <v>191</v>
      </c>
      <c r="E32" s="142"/>
      <c r="F32" s="14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30" t="s">
        <v>168</v>
      </c>
      <c r="E33" s="131"/>
      <c r="F33" s="131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30" t="s">
        <v>182</v>
      </c>
      <c r="E34" s="131"/>
      <c r="F34" s="147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30" t="s">
        <v>170</v>
      </c>
      <c r="E35" s="131"/>
      <c r="F35" s="131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30" t="s">
        <v>169</v>
      </c>
      <c r="E36" s="131"/>
      <c r="F36" s="131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30" t="s">
        <v>192</v>
      </c>
      <c r="E37" s="131"/>
      <c r="F37" s="131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30" t="s">
        <v>51</v>
      </c>
      <c r="E38" s="131"/>
      <c r="F38" s="132"/>
      <c r="G38" s="61">
        <f>G25+G40</f>
        <v>169125.5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2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30" t="s">
        <v>55</v>
      </c>
      <c r="E40" s="131"/>
      <c r="F40" s="132"/>
      <c r="G40" s="65">
        <f>G19</f>
        <v>15267.380000000001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30" t="s">
        <v>57</v>
      </c>
      <c r="E41" s="131"/>
      <c r="F41" s="132"/>
      <c r="G41" s="45">
        <f>G11+G12+G31-G25</f>
        <v>18694.610000000015</v>
      </c>
      <c r="H41" s="45"/>
    </row>
    <row r="42" spans="1:8" ht="38.25" customHeight="1" thickBot="1">
      <c r="A42" s="127" t="s">
        <v>58</v>
      </c>
      <c r="B42" s="128"/>
      <c r="C42" s="128"/>
      <c r="D42" s="128"/>
      <c r="E42" s="128"/>
      <c r="F42" s="192"/>
      <c r="G42" s="128"/>
      <c r="H42" s="194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1448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5.35</v>
      </c>
      <c r="F45" s="70" t="s">
        <v>134</v>
      </c>
      <c r="G45" s="55">
        <v>3810334293</v>
      </c>
      <c r="H45" s="56">
        <f>G13</f>
        <v>33230.04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3.44</v>
      </c>
      <c r="F46" s="71" t="s">
        <v>135</v>
      </c>
      <c r="G46" s="55">
        <v>3848000155</v>
      </c>
      <c r="H46" s="56">
        <f>G20</f>
        <v>21366.48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20186.52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5093.4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39565.44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150"/>
      <c r="G50" s="132"/>
      <c r="H50" s="56">
        <f>SUM(H44:H49)</f>
        <v>120889.88</v>
      </c>
    </row>
    <row r="51" spans="1:8" ht="19.5" customHeight="1" thickBot="1">
      <c r="A51" s="127" t="s">
        <v>64</v>
      </c>
      <c r="B51" s="128"/>
      <c r="C51" s="128"/>
      <c r="D51" s="128"/>
      <c r="E51" s="128"/>
      <c r="F51" s="128"/>
      <c r="G51" s="128"/>
      <c r="H51" s="129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48" t="s">
        <v>139</v>
      </c>
      <c r="E52" s="149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48" t="s">
        <v>69</v>
      </c>
      <c r="E53" s="149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48" t="s">
        <v>70</v>
      </c>
      <c r="E54" s="149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48" t="s">
        <v>72</v>
      </c>
      <c r="E55" s="149"/>
      <c r="F55" s="113">
        <v>0</v>
      </c>
      <c r="G55" s="111"/>
      <c r="H55" s="114"/>
    </row>
    <row r="56" spans="1:8" ht="18.75" customHeight="1" thickBot="1">
      <c r="A56" s="195" t="s">
        <v>73</v>
      </c>
      <c r="B56" s="196"/>
      <c r="C56" s="196"/>
      <c r="D56" s="196"/>
      <c r="E56" s="196"/>
      <c r="F56" s="196"/>
      <c r="G56" s="196"/>
      <c r="H56" s="197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8" t="s">
        <v>57</v>
      </c>
      <c r="E62" s="199"/>
      <c r="F62" s="52">
        <f>D69+E69+F69+G69+H69</f>
        <v>-25131.42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481.15213675213676</v>
      </c>
      <c r="G66" s="88">
        <f>G67/((21.48+22.34)/2)</f>
        <v>386.04564125969875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7036.85</v>
      </c>
      <c r="G67" s="64">
        <v>8458.26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10644.67</v>
      </c>
      <c r="G68" s="63">
        <v>29981.86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-3607.8199999999997</v>
      </c>
      <c r="G69" s="68">
        <f>G67-G68</f>
        <v>-21523.6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6987.56</v>
      </c>
      <c r="G70" s="101">
        <v>8587.38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49.289999999999964</v>
      </c>
      <c r="G71" s="39">
        <f>G67-G70</f>
        <v>-129.11999999999898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7" t="s">
        <v>143</v>
      </c>
      <c r="E72" s="158"/>
      <c r="F72" s="158"/>
      <c r="G72" s="158"/>
      <c r="H72" s="159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60" t="s">
        <v>143</v>
      </c>
      <c r="E73" s="161"/>
      <c r="F73" s="161"/>
      <c r="G73" s="161"/>
      <c r="H73" s="16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27" t="s">
        <v>100</v>
      </c>
      <c r="B75" s="128"/>
      <c r="C75" s="128"/>
      <c r="D75" s="128"/>
      <c r="E75" s="128"/>
      <c r="F75" s="128"/>
      <c r="G75" s="128"/>
      <c r="H75" s="129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201" t="s">
        <v>176</v>
      </c>
      <c r="F76" s="202"/>
      <c r="G76" s="203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201"/>
      <c r="F77" s="202"/>
      <c r="G77" s="203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201"/>
      <c r="F78" s="202"/>
      <c r="G78" s="203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73"/>
      <c r="F79" s="174"/>
      <c r="G79" s="175"/>
      <c r="H79" s="104">
        <v>-4204</v>
      </c>
    </row>
    <row r="80" spans="1:8" ht="25.5" customHeight="1" thickBot="1">
      <c r="A80" s="127" t="s">
        <v>106</v>
      </c>
      <c r="B80" s="128"/>
      <c r="C80" s="128"/>
      <c r="D80" s="128"/>
      <c r="E80" s="128"/>
      <c r="F80" s="128"/>
      <c r="G80" s="128"/>
      <c r="H80" s="129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63">
        <v>2.5</v>
      </c>
      <c r="F81" s="164"/>
      <c r="G81" s="165"/>
      <c r="H81" s="123">
        <v>2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66"/>
      <c r="F82" s="167"/>
      <c r="G82" s="168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70" t="s">
        <v>160</v>
      </c>
      <c r="F83" s="171"/>
      <c r="G83" s="171"/>
      <c r="H83" s="172"/>
    </row>
    <row r="84" ht="12.75">
      <c r="A84" s="1"/>
    </row>
    <row r="85" ht="12.75">
      <c r="A85" s="1"/>
    </row>
    <row r="86" spans="1:8" ht="38.25" customHeight="1">
      <c r="A86" s="169" t="s">
        <v>165</v>
      </c>
      <c r="B86" s="169"/>
      <c r="C86" s="169"/>
      <c r="D86" s="169"/>
      <c r="E86" s="169"/>
      <c r="F86" s="169"/>
      <c r="G86" s="169"/>
      <c r="H86" s="169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4" t="s">
        <v>114</v>
      </c>
      <c r="D89" s="155"/>
      <c r="E89" s="156"/>
    </row>
    <row r="90" spans="1:5" ht="18.75" customHeight="1" thickBot="1">
      <c r="A90" s="26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6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6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6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7">
        <v>6</v>
      </c>
      <c r="B94" s="28" t="s">
        <v>121</v>
      </c>
      <c r="C94" s="154" t="s">
        <v>122</v>
      </c>
      <c r="D94" s="155"/>
      <c r="E94" s="156"/>
    </row>
    <row r="96" spans="2:3" ht="15">
      <c r="B96" s="200" t="s">
        <v>171</v>
      </c>
      <c r="C96" s="200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3290.73</v>
      </c>
      <c r="D98" s="85">
        <v>4374.84</v>
      </c>
      <c r="E98" s="86">
        <v>0</v>
      </c>
      <c r="F98" s="95">
        <f>C98+D98-E98</f>
        <v>7665.57</v>
      </c>
    </row>
    <row r="99" spans="2:6" ht="22.5">
      <c r="B99" s="94" t="s">
        <v>175</v>
      </c>
      <c r="C99" s="85">
        <v>2059.73</v>
      </c>
      <c r="D99" s="85">
        <v>80.37</v>
      </c>
      <c r="E99" s="86">
        <v>0</v>
      </c>
      <c r="F99" s="95">
        <f>C99+D99-E99</f>
        <v>2140.1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2019-03-22T07:09:19Z</dcterms:modified>
  <cp:category/>
  <cp:version/>
  <cp:contentType/>
  <cp:contentStatus/>
</cp:coreProperties>
</file>