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<sst xmlns="http://schemas.openxmlformats.org/spreadsheetml/2006/main" count="289" uniqueCount="186">
  <si>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</si>
  <si>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</si>
  <si>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</si>
  <si>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</si>
  <si>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</si>
  <si>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</si>
  <si>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</si>
  <si>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</si>
  <si>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</si>
  <si>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</si>
  <si>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</si>
  <si>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</si>
  <si>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</si>
  <si>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</si>
  <si>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</si>
  <si>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</si>
  <si>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</si>
  <si>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</si>
  <si>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</si>
  <si>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</si>
  <si>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</si>
  <si>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</si>
  <si>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</si>
  <si>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</si>
  <si>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</si>
  <si>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</si>
  <si>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</si>
  <si>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</si>
  <si>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</si>
  <si>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</si>
  <si>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</si>
  <si>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</si>
  <si>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</si>
  <si>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</si>
  <si>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</si>
  <si>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</si>
  <si>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</si>
  <si>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</si>
  <si>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</si>
  <si>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</si>
  <si>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</si>
  <si>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</si>
  <si>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</si>
  <si>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</si>
  <si>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</si>
  <si>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</si>
  <si>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</si>
  <si>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</si>
  <si>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</si>
  <si>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</si>
  <si>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</si>
  <si>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</si>
  <si>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</si>
  <si>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</si>
  <si>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</si>
  <si>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</si>
  <si>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</si>
  <si>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</si>
  <si>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</si>
  <si>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</si>
  <si>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</si>
  <si>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</si>
  <si>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</si>
  <si>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</si>
  <si>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</si>
  <si>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</si>
  <si>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</si>
  <si>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</si>
  <si>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</si>
  <si>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</si>
  <si>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</si>
  <si>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</si>
  <si>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</si>
  <si>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</si>
  <si>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</si>
  <si>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</si>
  <si>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</si>
  <si>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</si>
  <si>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</si>
  <si>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</si>
  <si>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</si>
  <si>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</si>
  <si>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</si>
  <si>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</si>
  <si>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</si>
  <si>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</si>
  <si>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</si>
  <si>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</si>
  <si>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</si>
  <si>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</si>
  <si>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</si>
  <si>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</si>
  <si>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</si>
  <si>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</si>
  <si>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</si>
  <si>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</si>
  <si>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</si>
  <si>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</si>
  <si>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</si>
  <si>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</si>
  <si>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</si>
  <si>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</si>
  <si>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</si>
  <si>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</si>
  <si>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</si>
  <si>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</si>
  <si>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</si>
  <si>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</si>
  <si>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</si>
  <si>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</si>
  <si>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</si>
  <si>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</si>
  <si>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</si>
  <si>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</si>
  <si>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</si>
  <si>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</si>
  <si>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</si>
  <si>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</si>
  <si>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</si>
  <si>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</si>
  <si>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</si>
  <si>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</si>
  <si>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</si>
  <si>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</si>
  <si>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</si>
  <si>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</si>
  <si>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</si>
  <si>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</si>
  <si>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</si>
  <si>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</si>
  <si>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</si>
  <si>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</si>
  <si>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</si>
  <si>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</si>
  <si>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</si>
  <si>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</si>
  <si>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</si>
  <si>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</si>
  <si>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</si>
  <si>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</si>
  <si>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</si>
  <si>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</si>
  <si>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</si>
  <si>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</si>
  <si>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</si>
  <si>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</si>
  <si>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</si>
  <si>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</si>
  <si>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</si>
  <si>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</si>
  <si>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</si>
  <si>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</si>
  <si>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</si>
  <si>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</si>
  <si>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</si>
  <si>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</si>
  <si>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</si>
  <si>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</si>
  <si>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</si>
  <si>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</si>
  <si>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</si>
  <si>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</si>
  <si>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</si>
  <si>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</si>
  <si>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</si>
  <si>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</si>
  <si>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</si>
  <si>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</si>
  <si>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</si>
  <si>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</si>
  <si>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</si>
  <si>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</si>
  <si>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</si>
  <si>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</si>
  <si>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</si>
  <si>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</si>
  <si>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</si>
  <si>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</si>
  <si>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</si>
  <si>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</si>
  <si>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</si>
  <si>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</si>
  <si>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</si>
  <si>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</si>
  <si>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</si>
  <si>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25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</si>
</sst>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8">
      <selection activeCell="D68" sqref="D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8">
        <v>44926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6">
        <v>-92726.18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0">
        <v>207751.34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3" t="s">
        <v>23</v>
      </c>
      <c r="E12" s="144"/>
      <c r="F12" s="145"/>
      <c r="G12" s="71">
        <f>G13+G14+G20+G21+G22+G23</f>
        <v>347870.51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8">
        <v>100576.56</v>
      </c>
      <c r="H13" s="5"/>
      <c r="L13" s="115">
        <f>G13+G14+G20+G21+G22+G23+G24-G32</f>
        <v>364883.78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2">
        <v>37650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3">
        <v>39961.41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4">
        <v>17503.23</v>
      </c>
      <c r="H16" s="43"/>
      <c r="M16" s="115">
        <f>G14+G31-G15</f>
        <v>-2311.4100000000035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8">
        <v>23820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-92726.18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0">
        <f>G18+G15-G17</f>
        <v>-76584.76999999999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8">
        <v>82553.48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7">
        <v>14494.19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7">
        <v>112596.28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7">
        <v>17013.27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1" t="s">
        <v>35</v>
      </c>
      <c r="E25" s="132"/>
      <c r="F25" s="133"/>
      <c r="G25" s="69">
        <f>G26+G33</f>
        <v>379421.38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4">
        <v>379421.38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8"/>
      <c r="H30" s="65"/>
      <c r="I30" s="62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7"/>
      <c r="H31" s="123"/>
      <c r="I31" s="62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7"/>
      <c r="H32" s="66"/>
      <c r="I32" s="62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8"/>
      <c r="H34" s="66"/>
      <c r="I34" s="75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8"/>
      <c r="H35" s="66"/>
      <c r="I35" s="62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4"/>
      <c r="H36" s="66"/>
      <c r="I36" s="62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5" t="s">
        <v>51</v>
      </c>
      <c r="E38" s="126"/>
      <c r="F38" s="130"/>
      <c r="G38" s="59">
        <f>G25+G40</f>
        <v>302836.61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0">
        <f>G19</f>
        <v>-76584.76999999999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176200.46999999997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23820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5.69</v>
      </c>
      <c r="F45" s="63" t="s">
        <v>133</v>
      </c>
      <c r="G45" s="54">
        <v>3848000155</v>
      </c>
      <c r="H45" s="55">
        <f>G13</f>
        <v>100576.56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82553.48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3810086643</v>
      </c>
      <c r="H47" s="55">
        <f>G22</f>
        <v>14494.19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183</v>
      </c>
      <c r="G48" s="54">
        <v>3810086643</v>
      </c>
      <c r="H48" s="55">
        <f>G23</f>
        <v>112596.28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334040.51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8" t="s">
        <v>135</v>
      </c>
      <c r="E51" s="14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8" t="s">
        <v>69</v>
      </c>
      <c r="E52" s="14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8" t="s">
        <v>70</v>
      </c>
      <c r="E53" s="14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8" t="s">
        <v>72</v>
      </c>
      <c r="E54" s="149"/>
      <c r="F54" s="102">
        <v>0</v>
      </c>
      <c r="G54" s="100"/>
      <c r="H54" s="103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-1134.7200000000012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95.14131609494456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47538.31</v>
      </c>
      <c r="E66" s="87"/>
      <c r="F66" s="124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48673.03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-1134.7200000000012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47538.31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7"/>
      <c r="F75" s="128"/>
      <c r="G75" s="129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7"/>
      <c r="F76" s="128"/>
      <c r="G76" s="129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7"/>
      <c r="F77" s="128"/>
      <c r="G77" s="129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7"/>
      <c r="F78" s="168"/>
      <c r="G78" s="169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7"/>
      <c r="F80" s="158"/>
      <c r="G80" s="15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0"/>
      <c r="F81" s="161"/>
      <c r="G81" s="16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19474.24+3103.27</f>
        <v>22577.510000000002</v>
      </c>
      <c r="D97" s="117"/>
      <c r="E97" s="85"/>
      <c r="F97" s="85">
        <f>C97+D97-E97</f>
        <v>22577.510000000002</v>
      </c>
    </row>
    <row r="98" spans="2:6" ht="22.5">
      <c r="B98" s="84" t="s">
        <v>167</v>
      </c>
      <c r="C98" s="77">
        <f>7637.95+1101.35</f>
        <v>8739.3</v>
      </c>
      <c r="D98" s="117">
        <v>1091.78</v>
      </c>
      <c r="E98" s="85"/>
      <c r="F98" s="85">
        <f>C98+D98-E98</f>
        <v>9831.08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2023-02-02T07:15:48Z</dcterms:modified>
  <cp:category/>
  <cp:version/>
  <cp:contentType/>
  <cp:contentStatus/>
</cp:coreProperties>
</file>