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'2.8.'!$A$1:$I$94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<sst xmlns="http://schemas.openxmlformats.org/spreadsheetml/2006/main" count="288" uniqueCount="184">
  <si>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</si>
  <si>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</si>
  <si>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</si>
  <si>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</si>
  <si>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</si>
  <si>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</si>
  <si>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</si>
  <si>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</si>
  <si>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</si>
  <si>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</si>
  <si>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</si>
  <si>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</si>
  <si>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</si>
  <si>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</si>
  <si>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</si>
  <si>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</si>
  <si>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</si>
  <si>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</si>
  <si>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</si>
  <si>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</si>
  <si>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</si>
  <si>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</si>
  <si>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</si>
  <si>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</si>
  <si>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</si>
  <si>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</si>
  <si>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</si>
  <si>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</si>
  <si>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</si>
  <si>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</si>
  <si>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</si>
  <si>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</si>
  <si>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</si>
  <si>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</si>
  <si>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</si>
  <si>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</si>
  <si>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</si>
  <si>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</si>
  <si>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</si>
  <si>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</si>
  <si>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</si>
  <si>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</si>
  <si>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</si>
  <si>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</si>
  <si>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</si>
  <si>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</si>
  <si>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</si>
  <si>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</si>
  <si>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</si>
  <si>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</si>
  <si>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</si>
  <si>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</si>
  <si>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</si>
  <si>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</si>
  <si>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</si>
  <si>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</si>
  <si>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</si>
  <si>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</si>
  <si>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</si>
  <si>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</si>
  <si>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</si>
  <si>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</si>
  <si>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</si>
  <si>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</si>
  <si>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</si>
  <si>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</si>
  <si>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</si>
  <si>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</si>
  <si>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</si>
  <si>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</si>
  <si>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</si>
  <si>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</si>
  <si>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</si>
  <si>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</si>
  <si>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</si>
  <si>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</si>
  <si>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</si>
  <si>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</si>
  <si>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</si>
  <si>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</si>
  <si>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</si>
  <si>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</si>
  <si>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</si>
  <si>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</si>
  <si>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</si>
  <si>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</si>
  <si>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</si>
  <si>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</si>
  <si>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</si>
  <si>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</si>
  <si>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</si>
  <si>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</si>
  <si>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</si>
  <si>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</si>
  <si>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</si>
  <si>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</si>
  <si>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</si>
  <si>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</si>
  <si>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</si>
  <si>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</si>
  <si>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</si>
  <si>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</si>
  <si>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</si>
  <si>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</si>
  <si>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</si>
  <si>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</si>
  <si>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</si>
  <si>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</si>
  <si>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</si>
  <si>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</si>
  <si>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</si>
  <si>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</si>
  <si>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</si>
  <si>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</si>
  <si>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</si>
  <si>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</si>
  <si>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</si>
  <si>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</si>
  <si>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</si>
  <si>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</si>
  <si>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</si>
  <si>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</si>
  <si>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</si>
  <si>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</si>
  <si>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</si>
  <si>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</si>
  <si>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</si>
  <si>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</si>
  <si>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</si>
  <si>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</si>
  <si>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</si>
  <si>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</si>
  <si>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</si>
  <si>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</si>
  <si>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</si>
  <si>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</si>
  <si>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</si>
  <si>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</si>
  <si>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</si>
  <si>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</si>
  <si>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</si>
  <si>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</si>
  <si>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</si>
  <si>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</si>
  <si>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</si>
  <si>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</si>
  <si>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</si>
  <si>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</si>
  <si>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</si>
  <si>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</si>
  <si>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</si>
  <si>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</si>
  <si>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</si>
  <si>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</si>
  <si>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</si>
  <si>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</si>
  <si>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</si>
  <si>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</si>
  <si>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</si>
  <si>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</si>
  <si>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</si>
  <si>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</si>
  <si>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</si>
  <si>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</si>
  <si>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</si>
  <si>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</si>
  <si>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</si>
  <si>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</si>
  <si>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</si>
  <si>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</si>
  <si>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</si>
  <si>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</si>
  <si>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</si>
  <si>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</si>
  <si>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</si>
  <si>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</si>
  <si>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</si>
  <si>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</si>
  <si>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</si>
  <si>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Советская, д. 13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</si>
  <si>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</si>
  <si>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</si>
  <si>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24</t>
  </si>
  <si>
    <t>кв.22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</si>
</sst>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  <numFmt numFmtId="194" formatCode="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33" borderId="23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6" fillId="10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wrapText="1"/>
    </xf>
    <xf numFmtId="2" fontId="3" fillId="19" borderId="16" xfId="0" applyNumberFormat="1" applyFont="1" applyFill="1" applyBorder="1" applyAlignment="1">
      <alignment/>
    </xf>
    <xf numFmtId="0" fontId="4" fillId="19" borderId="23" xfId="0" applyFont="1" applyFill="1" applyBorder="1" applyAlignment="1">
      <alignment wrapText="1"/>
    </xf>
    <xf numFmtId="0" fontId="4" fillId="19" borderId="10" xfId="0" applyFont="1" applyFill="1" applyBorder="1" applyAlignment="1">
      <alignment wrapText="1"/>
    </xf>
    <xf numFmtId="194" fontId="4" fillId="19" borderId="10" xfId="0" applyNumberFormat="1" applyFont="1" applyFill="1" applyBorder="1" applyAlignment="1">
      <alignment wrapText="1"/>
    </xf>
    <xf numFmtId="194" fontId="0" fillId="19" borderId="11" xfId="0" applyNumberFormat="1" applyFont="1" applyFill="1" applyBorder="1" applyAlignment="1">
      <alignment vertical="top" wrapText="1"/>
    </xf>
    <xf numFmtId="0" fontId="0" fillId="19" borderId="11" xfId="0" applyFont="1" applyFill="1" applyBorder="1" applyAlignment="1">
      <alignment vertical="top" wrapText="1"/>
    </xf>
    <xf numFmtId="0" fontId="4" fillId="19" borderId="17" xfId="0" applyFont="1" applyFill="1" applyBorder="1" applyAlignment="1">
      <alignment/>
    </xf>
    <xf numFmtId="0" fontId="4" fillId="19" borderId="11" xfId="0" applyFont="1" applyFill="1" applyBorder="1" applyAlignment="1">
      <alignment wrapText="1"/>
    </xf>
    <xf numFmtId="0" fontId="4" fillId="19" borderId="24" xfId="0" applyFont="1" applyFill="1" applyBorder="1" applyAlignment="1">
      <alignment wrapText="1"/>
    </xf>
    <xf numFmtId="0" fontId="4" fillId="19" borderId="27" xfId="0" applyFont="1" applyFill="1" applyBorder="1" applyAlignment="1">
      <alignment wrapText="1"/>
    </xf>
    <xf numFmtId="0" fontId="0" fillId="0" borderId="31" xfId="0" applyBorder="1" applyAlignment="1">
      <alignment/>
    </xf>
    <xf numFmtId="2" fontId="0" fillId="0" borderId="0" xfId="0" applyNumberFormat="1" applyAlignment="1">
      <alignment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vertical="top" wrapText="1"/>
    </xf>
    <xf numFmtId="0" fontId="0" fillId="36" borderId="24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2" xfId="0" applyNumberFormat="1" applyFont="1" applyBorder="1" applyAlignment="1">
      <alignment horizontal="right" vertical="top" wrapText="1"/>
    </xf>
    <xf numFmtId="14" fontId="0" fillId="0" borderId="33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9" xfId="0" applyFont="1" applyBorder="1" applyAlignment="1">
      <alignment vertical="top" wrapText="1"/>
    </xf>
    <xf numFmtId="0" fontId="0" fillId="37" borderId="37" xfId="0" applyFont="1" applyFill="1" applyBorder="1" applyAlignment="1">
      <alignment horizontal="center" vertical="top" wrapText="1"/>
    </xf>
    <xf numFmtId="0" fontId="0" fillId="37" borderId="38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2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36" borderId="44" xfId="0" applyFont="1" applyFill="1" applyBorder="1" applyAlignment="1">
      <alignment horizontal="center" vertical="top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6" xfId="0" applyFont="1" applyFill="1" applyBorder="1" applyAlignment="1">
      <alignment horizontal="center" vertical="top" wrapText="1"/>
    </xf>
    <xf numFmtId="0" fontId="0" fillId="36" borderId="37" xfId="0" applyFont="1" applyFill="1" applyBorder="1" applyAlignment="1">
      <alignment horizontal="center" vertical="top" wrapText="1"/>
    </xf>
    <xf numFmtId="0" fontId="0" fillId="36" borderId="38" xfId="0" applyFont="1" applyFill="1" applyBorder="1" applyAlignment="1">
      <alignment horizontal="center" vertical="top" wrapText="1"/>
    </xf>
    <xf numFmtId="0" fontId="0" fillId="36" borderId="29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2"/>
  <sheetViews>
    <sheetView tabSelected="1" view="pageBreakPreview" zoomScaleSheetLayoutView="100" zoomScalePageLayoutView="0" workbookViewId="0" topLeftCell="A68">
      <selection activeCell="H74" sqref="H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</cols>
  <sheetData>
    <row r="1" spans="1:8" ht="62.25" customHeight="1">
      <c r="A1" s="105" t="s">
        <v>179</v>
      </c>
      <c r="B1" s="105"/>
      <c r="C1" s="105"/>
      <c r="D1" s="105"/>
      <c r="E1" s="105"/>
      <c r="F1" s="105"/>
      <c r="G1" s="105"/>
      <c r="H1" s="10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54"/>
      <c r="E3" s="146"/>
      <c r="F3" s="15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07"/>
      <c r="E4" s="108"/>
      <c r="F4" s="109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10"/>
      <c r="E5" s="111"/>
      <c r="F5" s="112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13"/>
      <c r="E6" s="114"/>
      <c r="F6" s="115"/>
      <c r="G6" s="35">
        <v>43100</v>
      </c>
      <c r="H6" s="5"/>
    </row>
    <row r="7" spans="1:8" ht="38.25" customHeight="1" thickBot="1">
      <c r="A7" s="121" t="s">
        <v>13</v>
      </c>
      <c r="B7" s="122"/>
      <c r="C7" s="122"/>
      <c r="D7" s="123"/>
      <c r="E7" s="123"/>
      <c r="F7" s="123"/>
      <c r="G7" s="122"/>
      <c r="H7" s="124"/>
    </row>
    <row r="8" spans="1:8" ht="33" customHeight="1" thickBot="1">
      <c r="A8" s="39" t="s">
        <v>0</v>
      </c>
      <c r="B8" s="38" t="s">
        <v>1</v>
      </c>
      <c r="C8" s="40" t="s">
        <v>2</v>
      </c>
      <c r="D8" s="156" t="s">
        <v>3</v>
      </c>
      <c r="E8" s="157"/>
      <c r="F8" s="158"/>
      <c r="G8" s="36" t="s">
        <v>155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5" t="s">
        <v>15</v>
      </c>
      <c r="E9" s="146"/>
      <c r="F9" s="147"/>
      <c r="G9" s="22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45" t="s">
        <v>18</v>
      </c>
      <c r="E10" s="146"/>
      <c r="F10" s="147"/>
      <c r="G10" s="76">
        <v>-113426.35</v>
      </c>
      <c r="H10" s="5"/>
      <c r="J10" s="87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5" t="s">
        <v>20</v>
      </c>
      <c r="E11" s="146"/>
      <c r="F11" s="147"/>
      <c r="G11" s="77">
        <v>27441.72</v>
      </c>
      <c r="H11" s="48"/>
    </row>
    <row r="12" spans="1:8" ht="51.75" customHeight="1" thickBot="1">
      <c r="A12" s="4" t="s">
        <v>21</v>
      </c>
      <c r="B12" s="67" t="s">
        <v>22</v>
      </c>
      <c r="C12" s="3" t="s">
        <v>16</v>
      </c>
      <c r="D12" s="151" t="s">
        <v>23</v>
      </c>
      <c r="E12" s="152"/>
      <c r="F12" s="153"/>
      <c r="G12" s="62">
        <f>G13+G14+G20+G21+G22+G23</f>
        <v>290473.68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78">
        <v>47127.72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8">
        <v>31566.84</v>
      </c>
      <c r="H14" s="5"/>
    </row>
    <row r="15" spans="1:8" ht="26.25" customHeight="1" thickBot="1">
      <c r="A15" s="4"/>
      <c r="B15" s="6"/>
      <c r="C15" s="3" t="s">
        <v>16</v>
      </c>
      <c r="D15" s="127" t="s">
        <v>157</v>
      </c>
      <c r="E15" s="128"/>
      <c r="F15" s="129"/>
      <c r="G15" s="79">
        <v>29331.44</v>
      </c>
      <c r="H15" s="5"/>
    </row>
    <row r="16" spans="1:8" ht="13.5" customHeight="1" thickBot="1">
      <c r="A16" s="4"/>
      <c r="B16" s="6"/>
      <c r="C16" s="3" t="s">
        <v>16</v>
      </c>
      <c r="D16" s="127" t="s">
        <v>158</v>
      </c>
      <c r="E16" s="128"/>
      <c r="F16" s="129"/>
      <c r="G16" s="80">
        <v>5304.08</v>
      </c>
      <c r="H16" s="48"/>
    </row>
    <row r="17" spans="1:8" ht="13.5" customHeight="1" thickBot="1">
      <c r="A17" s="4"/>
      <c r="B17" s="6"/>
      <c r="C17" s="3" t="s">
        <v>16</v>
      </c>
      <c r="D17" s="127" t="s">
        <v>159</v>
      </c>
      <c r="E17" s="128"/>
      <c r="F17" s="129"/>
      <c r="G17" s="78">
        <v>15815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4">
        <f>G10</f>
        <v>-113426.35</v>
      </c>
      <c r="H18" s="5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6">
        <f>G18+G15-G17</f>
        <v>-99909.91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9" t="s">
        <v>32</v>
      </c>
      <c r="E20" s="160"/>
      <c r="F20" s="161"/>
      <c r="G20" s="78">
        <v>57057.6</v>
      </c>
      <c r="H20" s="73"/>
    </row>
    <row r="21" spans="1:8" ht="26.25" customHeight="1" thickBot="1">
      <c r="A21" s="4" t="s">
        <v>33</v>
      </c>
      <c r="B21" s="31" t="s">
        <v>149</v>
      </c>
      <c r="C21" s="3" t="s">
        <v>16</v>
      </c>
      <c r="D21" s="145" t="s">
        <v>152</v>
      </c>
      <c r="E21" s="146"/>
      <c r="F21" s="147"/>
      <c r="G21" s="77">
        <v>48165.6</v>
      </c>
      <c r="H21" s="5"/>
    </row>
    <row r="22" spans="1:8" ht="26.25" customHeight="1" thickBot="1">
      <c r="A22" s="4" t="s">
        <v>36</v>
      </c>
      <c r="B22" s="31" t="s">
        <v>151</v>
      </c>
      <c r="C22" s="3" t="s">
        <v>16</v>
      </c>
      <c r="D22" s="145" t="s">
        <v>153</v>
      </c>
      <c r="E22" s="146"/>
      <c r="F22" s="147"/>
      <c r="G22" s="77">
        <v>12152.28</v>
      </c>
      <c r="H22" s="5"/>
    </row>
    <row r="23" spans="1:8" ht="35.25" customHeight="1" thickBot="1">
      <c r="A23" s="4" t="s">
        <v>39</v>
      </c>
      <c r="B23" s="32" t="s">
        <v>150</v>
      </c>
      <c r="C23" s="3" t="s">
        <v>16</v>
      </c>
      <c r="D23" s="148" t="s">
        <v>154</v>
      </c>
      <c r="E23" s="149"/>
      <c r="F23" s="150"/>
      <c r="G23" s="77">
        <v>94403.64</v>
      </c>
      <c r="H23" s="5"/>
    </row>
    <row r="24" spans="1:8" ht="26.25" customHeight="1" thickBot="1">
      <c r="A24" s="4" t="s">
        <v>42</v>
      </c>
      <c r="B24" s="67" t="s">
        <v>34</v>
      </c>
      <c r="C24" s="3" t="s">
        <v>16</v>
      </c>
      <c r="D24" s="145" t="s">
        <v>35</v>
      </c>
      <c r="E24" s="146"/>
      <c r="F24" s="147"/>
      <c r="G24" s="63">
        <f>G25+G26+G27+G28+G29+G30</f>
        <v>270506.22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1" t="s">
        <v>38</v>
      </c>
      <c r="E25" s="152"/>
      <c r="F25" s="153"/>
      <c r="G25" s="81">
        <v>270506.22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27" t="s">
        <v>41</v>
      </c>
      <c r="E26" s="128"/>
      <c r="F26" s="129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27" t="s">
        <v>44</v>
      </c>
      <c r="E27" s="128"/>
      <c r="F27" s="129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27" t="s">
        <v>47</v>
      </c>
      <c r="E28" s="128"/>
      <c r="F28" s="129"/>
      <c r="G28" s="6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27" t="s">
        <v>125</v>
      </c>
      <c r="E29" s="128"/>
      <c r="F29" s="129"/>
      <c r="G29" s="78">
        <v>0</v>
      </c>
      <c r="H29" s="48"/>
      <c r="I29" s="5"/>
    </row>
    <row r="30" spans="1:9" ht="13.5" customHeight="1" thickBot="1">
      <c r="A30" s="4"/>
      <c r="B30" s="13"/>
      <c r="C30" s="3"/>
      <c r="D30" s="127" t="s">
        <v>167</v>
      </c>
      <c r="E30" s="128"/>
      <c r="F30" s="129"/>
      <c r="G30" s="78">
        <v>0</v>
      </c>
      <c r="H30" s="48"/>
      <c r="I30" s="70"/>
    </row>
    <row r="31" spans="1:8" ht="35.25" customHeight="1" thickBot="1">
      <c r="A31" s="4" t="s">
        <v>56</v>
      </c>
      <c r="B31" s="67" t="s">
        <v>51</v>
      </c>
      <c r="C31" s="3" t="s">
        <v>16</v>
      </c>
      <c r="D31" s="127" t="s">
        <v>51</v>
      </c>
      <c r="E31" s="128"/>
      <c r="F31" s="129"/>
      <c r="G31" s="64">
        <f>G24+G10</f>
        <v>157079.86999999997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127" t="s">
        <v>53</v>
      </c>
      <c r="E32" s="128"/>
      <c r="F32" s="129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127" t="s">
        <v>55</v>
      </c>
      <c r="E33" s="128"/>
      <c r="F33" s="129"/>
      <c r="G33" s="66">
        <f>G19</f>
        <v>-99909.91</v>
      </c>
      <c r="H33" s="46"/>
    </row>
    <row r="34" spans="1:8" ht="39" customHeight="1" thickBot="1">
      <c r="A34" s="4" t="s">
        <v>169</v>
      </c>
      <c r="B34" s="4" t="s">
        <v>156</v>
      </c>
      <c r="C34" s="3" t="s">
        <v>16</v>
      </c>
      <c r="D34" s="127" t="s">
        <v>57</v>
      </c>
      <c r="E34" s="128"/>
      <c r="F34" s="129"/>
      <c r="G34" s="48">
        <f>G11+G12-G24</f>
        <v>47409.18000000005</v>
      </c>
      <c r="H34" s="48"/>
    </row>
    <row r="35" spans="1:8" ht="38.25" customHeight="1" thickBot="1">
      <c r="A35" s="125" t="s">
        <v>58</v>
      </c>
      <c r="B35" s="126"/>
      <c r="C35" s="126"/>
      <c r="D35" s="126"/>
      <c r="E35" s="126"/>
      <c r="F35" s="122"/>
      <c r="G35" s="126"/>
      <c r="H35" s="124"/>
    </row>
    <row r="36" spans="1:8" ht="68.25" thickBot="1">
      <c r="A36" s="4" t="s">
        <v>170</v>
      </c>
      <c r="B36" s="4" t="s">
        <v>60</v>
      </c>
      <c r="C36" s="3" t="s">
        <v>133</v>
      </c>
      <c r="D36" s="17" t="s">
        <v>63</v>
      </c>
      <c r="E36" s="4" t="s">
        <v>134</v>
      </c>
      <c r="F36" s="44" t="s">
        <v>136</v>
      </c>
      <c r="G36" s="45" t="s">
        <v>160</v>
      </c>
      <c r="H36" s="42" t="s">
        <v>141</v>
      </c>
    </row>
    <row r="37" spans="1:8" ht="79.5" customHeight="1" thickBot="1">
      <c r="A37" s="15">
        <v>1</v>
      </c>
      <c r="B37" s="4" t="s">
        <v>126</v>
      </c>
      <c r="C37" s="3" t="s">
        <v>129</v>
      </c>
      <c r="D37" s="57" t="s">
        <v>161</v>
      </c>
      <c r="E37" s="51">
        <v>2.13</v>
      </c>
      <c r="F37" s="58" t="s">
        <v>137</v>
      </c>
      <c r="G37" s="59">
        <v>3810334293</v>
      </c>
      <c r="H37" s="60">
        <f>G17</f>
        <v>15815</v>
      </c>
    </row>
    <row r="38" spans="1:8" ht="56.25" customHeight="1" thickBot="1">
      <c r="A38" s="15">
        <v>2</v>
      </c>
      <c r="B38" s="4" t="s">
        <v>132</v>
      </c>
      <c r="C38" s="3" t="s">
        <v>129</v>
      </c>
      <c r="D38" s="50" t="s">
        <v>162</v>
      </c>
      <c r="E38" s="74">
        <v>3.18</v>
      </c>
      <c r="F38" s="71" t="s">
        <v>137</v>
      </c>
      <c r="G38" s="59">
        <v>3810334293</v>
      </c>
      <c r="H38" s="60">
        <f>G13</f>
        <v>47127.72</v>
      </c>
    </row>
    <row r="39" spans="1:8" ht="39" customHeight="1" thickBot="1">
      <c r="A39" s="15">
        <v>3</v>
      </c>
      <c r="B39" s="4" t="s">
        <v>127</v>
      </c>
      <c r="C39" s="3" t="s">
        <v>129</v>
      </c>
      <c r="D39" s="50" t="s">
        <v>135</v>
      </c>
      <c r="E39" s="51">
        <v>3.85</v>
      </c>
      <c r="F39" s="72" t="s">
        <v>138</v>
      </c>
      <c r="G39" s="59">
        <v>3848000155</v>
      </c>
      <c r="H39" s="60">
        <f>G20</f>
        <v>57057.6</v>
      </c>
    </row>
    <row r="40" spans="1:8" ht="39" customHeight="1" thickBot="1">
      <c r="A40" s="15">
        <v>4</v>
      </c>
      <c r="B40" s="4" t="s">
        <v>128</v>
      </c>
      <c r="C40" s="3" t="s">
        <v>129</v>
      </c>
      <c r="D40" s="50" t="s">
        <v>135</v>
      </c>
      <c r="E40" s="51">
        <v>3.25</v>
      </c>
      <c r="F40" s="72" t="s">
        <v>139</v>
      </c>
      <c r="G40" s="59">
        <v>3837003965</v>
      </c>
      <c r="H40" s="60">
        <f>G21</f>
        <v>48165.6</v>
      </c>
    </row>
    <row r="41" spans="1:8" ht="68.25" thickBot="1">
      <c r="A41" s="15">
        <v>5</v>
      </c>
      <c r="B41" s="4" t="s">
        <v>130</v>
      </c>
      <c r="C41" s="3" t="s">
        <v>129</v>
      </c>
      <c r="D41" s="57" t="s">
        <v>161</v>
      </c>
      <c r="E41" s="51">
        <v>0.82</v>
      </c>
      <c r="F41" s="58" t="s">
        <v>140</v>
      </c>
      <c r="G41" s="59">
        <v>3848006622</v>
      </c>
      <c r="H41" s="60">
        <f>G22</f>
        <v>12152.28</v>
      </c>
    </row>
    <row r="42" spans="1:8" ht="68.25" thickBot="1">
      <c r="A42" s="15">
        <v>6</v>
      </c>
      <c r="B42" s="16" t="s">
        <v>131</v>
      </c>
      <c r="C42" s="3" t="s">
        <v>129</v>
      </c>
      <c r="D42" s="57" t="s">
        <v>161</v>
      </c>
      <c r="E42" s="51">
        <v>6.37</v>
      </c>
      <c r="F42" s="61" t="s">
        <v>140</v>
      </c>
      <c r="G42" s="59">
        <v>3848006622</v>
      </c>
      <c r="H42" s="60">
        <f>G23</f>
        <v>94403.64</v>
      </c>
    </row>
    <row r="43" spans="1:8" ht="40.5" customHeight="1" thickBot="1">
      <c r="A43" s="4" t="s">
        <v>171</v>
      </c>
      <c r="B43" s="4" t="s">
        <v>62</v>
      </c>
      <c r="C43" s="3" t="s">
        <v>16</v>
      </c>
      <c r="D43" s="4"/>
      <c r="E43" s="4"/>
      <c r="F43" s="171"/>
      <c r="G43" s="129"/>
      <c r="H43" s="60">
        <f>SUM(H37:H42)</f>
        <v>274721.84</v>
      </c>
    </row>
    <row r="44" spans="1:8" ht="19.5" customHeight="1" thickBot="1">
      <c r="A44" s="125" t="s">
        <v>64</v>
      </c>
      <c r="B44" s="126"/>
      <c r="C44" s="126"/>
      <c r="D44" s="126"/>
      <c r="E44" s="126"/>
      <c r="F44" s="126"/>
      <c r="G44" s="126"/>
      <c r="H44" s="139"/>
    </row>
    <row r="45" spans="1:8" ht="47.25" customHeight="1" thickBot="1">
      <c r="A45" s="50" t="s">
        <v>172</v>
      </c>
      <c r="B45" s="50" t="s">
        <v>66</v>
      </c>
      <c r="C45" s="51" t="s">
        <v>67</v>
      </c>
      <c r="D45" s="119" t="s">
        <v>142</v>
      </c>
      <c r="E45" s="120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19" t="s">
        <v>69</v>
      </c>
      <c r="E46" s="120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19" t="s">
        <v>71</v>
      </c>
      <c r="E47" s="120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19" t="s">
        <v>73</v>
      </c>
      <c r="E48" s="120"/>
      <c r="F48" s="55">
        <v>0</v>
      </c>
      <c r="G48" s="50"/>
      <c r="H48" s="48"/>
    </row>
    <row r="49" spans="1:8" ht="18.75" customHeight="1" thickBot="1">
      <c r="A49" s="116" t="s">
        <v>74</v>
      </c>
      <c r="B49" s="117"/>
      <c r="C49" s="117"/>
      <c r="D49" s="117"/>
      <c r="E49" s="117"/>
      <c r="F49" s="117"/>
      <c r="G49" s="117"/>
      <c r="H49" s="118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19" t="s">
        <v>15</v>
      </c>
      <c r="E50" s="120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19" t="s">
        <v>18</v>
      </c>
      <c r="E51" s="120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19" t="s">
        <v>20</v>
      </c>
      <c r="E52" s="120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19" t="s">
        <v>53</v>
      </c>
      <c r="E53" s="120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19" t="s">
        <v>55</v>
      </c>
      <c r="E54" s="120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43" t="s">
        <v>57</v>
      </c>
      <c r="E55" s="144"/>
      <c r="F55" s="56">
        <f>D62+E62+F62+G62+H62</f>
        <v>12173.890000000098</v>
      </c>
      <c r="G55" s="52"/>
      <c r="H55" s="54"/>
    </row>
    <row r="56" spans="1:8" ht="30" customHeight="1" thickBot="1">
      <c r="A56" s="18" t="s">
        <v>143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163</v>
      </c>
      <c r="E57" s="65" t="s">
        <v>164</v>
      </c>
      <c r="F57" s="21" t="s">
        <v>165</v>
      </c>
      <c r="G57" s="24" t="s">
        <v>166</v>
      </c>
      <c r="H57" s="41" t="s">
        <v>147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144</v>
      </c>
      <c r="E58" s="3" t="s">
        <v>145</v>
      </c>
      <c r="F58" s="3" t="s">
        <v>145</v>
      </c>
      <c r="G58" s="3" t="s">
        <v>145</v>
      </c>
      <c r="H58" s="23" t="s">
        <v>148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88">
        <f>D60/1638.64</f>
        <v>447.12340721573986</v>
      </c>
      <c r="E59" s="88">
        <f>E60/140.38</f>
        <v>550.1161134064682</v>
      </c>
      <c r="F59" s="88">
        <f>F60/14.34</f>
        <v>1802.744072524407</v>
      </c>
      <c r="G59" s="89">
        <f>G60/22.34</f>
        <v>2232.828111011638</v>
      </c>
      <c r="H59" s="90">
        <f>H60/0.99</f>
        <v>1865.0606060606062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78">
        <v>732674.3</v>
      </c>
      <c r="E60" s="78">
        <v>77225.3</v>
      </c>
      <c r="F60" s="78">
        <v>25851.35</v>
      </c>
      <c r="G60" s="82">
        <v>49881.38</v>
      </c>
      <c r="H60" s="82">
        <v>1846.41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78">
        <v>724169.82</v>
      </c>
      <c r="E61" s="78">
        <v>79030.5</v>
      </c>
      <c r="F61" s="78">
        <v>24252.94</v>
      </c>
      <c r="G61" s="83">
        <v>46358.61</v>
      </c>
      <c r="H61" s="83">
        <v>1492.98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68">
        <f>D60-D61</f>
        <v>8504.480000000098</v>
      </c>
      <c r="E62" s="78">
        <f>E60-E61</f>
        <v>-1805.199999999997</v>
      </c>
      <c r="F62" s="68">
        <f>F60-F61</f>
        <v>1598.4099999999999</v>
      </c>
      <c r="G62" s="69">
        <f>G60-G61</f>
        <v>3522.769999999997</v>
      </c>
      <c r="H62" s="75">
        <f>H60-H61</f>
        <v>353.43000000000006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85">
        <v>732691.32</v>
      </c>
      <c r="E63" s="85">
        <v>81899.67</v>
      </c>
      <c r="F63" s="85">
        <v>25330.55</v>
      </c>
      <c r="G63" s="84">
        <v>49770.97</v>
      </c>
      <c r="H63" s="84">
        <v>1846.41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17.01999999990221</v>
      </c>
      <c r="E64" s="43">
        <f>E63-E60</f>
        <v>4674.369999999995</v>
      </c>
      <c r="F64" s="43">
        <f>F63-F60</f>
        <v>-520.7999999999993</v>
      </c>
      <c r="G64" s="43">
        <f>G63-G60</f>
        <v>-110.40999999999622</v>
      </c>
      <c r="H64" s="43">
        <f>H63-H60</f>
        <v>0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3" t="s">
        <v>146</v>
      </c>
      <c r="E65" s="134"/>
      <c r="F65" s="134"/>
      <c r="G65" s="134"/>
      <c r="H65" s="135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36" t="s">
        <v>146</v>
      </c>
      <c r="E66" s="137"/>
      <c r="F66" s="137"/>
      <c r="G66" s="137"/>
      <c r="H66" s="138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25" t="s">
        <v>101</v>
      </c>
      <c r="B68" s="126"/>
      <c r="C68" s="126"/>
      <c r="D68" s="126"/>
      <c r="E68" s="126"/>
      <c r="F68" s="126"/>
      <c r="G68" s="126"/>
      <c r="H68" s="139"/>
    </row>
    <row r="69" spans="1:8" ht="45" customHeight="1" thickBot="1">
      <c r="A69" s="102" t="s">
        <v>102</v>
      </c>
      <c r="B69" s="102" t="s">
        <v>66</v>
      </c>
      <c r="C69" s="103" t="s">
        <v>67</v>
      </c>
      <c r="D69" s="102" t="s">
        <v>66</v>
      </c>
      <c r="E69" s="140" t="s">
        <v>182</v>
      </c>
      <c r="F69" s="141"/>
      <c r="G69" s="142"/>
      <c r="H69" s="104">
        <v>24</v>
      </c>
    </row>
    <row r="70" spans="1:8" ht="45" customHeight="1" thickBot="1">
      <c r="A70" s="102" t="s">
        <v>103</v>
      </c>
      <c r="B70" s="102" t="s">
        <v>69</v>
      </c>
      <c r="C70" s="103" t="s">
        <v>67</v>
      </c>
      <c r="D70" s="102" t="s">
        <v>69</v>
      </c>
      <c r="E70" s="140"/>
      <c r="F70" s="141"/>
      <c r="G70" s="142"/>
      <c r="H70" s="104">
        <v>24</v>
      </c>
    </row>
    <row r="71" spans="1:8" ht="66.75" customHeight="1" thickBot="1">
      <c r="A71" s="102" t="s">
        <v>104</v>
      </c>
      <c r="B71" s="102" t="s">
        <v>71</v>
      </c>
      <c r="C71" s="103" t="s">
        <v>105</v>
      </c>
      <c r="D71" s="102" t="s">
        <v>71</v>
      </c>
      <c r="E71" s="140"/>
      <c r="F71" s="141"/>
      <c r="G71" s="142"/>
      <c r="H71" s="104">
        <v>0</v>
      </c>
    </row>
    <row r="72" spans="1:8" ht="46.5" customHeight="1" thickBot="1">
      <c r="A72" s="4" t="s">
        <v>106</v>
      </c>
      <c r="B72" s="4" t="s">
        <v>73</v>
      </c>
      <c r="C72" s="3" t="s">
        <v>16</v>
      </c>
      <c r="D72" s="4" t="s">
        <v>73</v>
      </c>
      <c r="E72" s="136"/>
      <c r="F72" s="137"/>
      <c r="G72" s="138"/>
      <c r="H72" s="25">
        <f>D64+E64+F64+G64+H64</f>
        <v>4060.179999999902</v>
      </c>
    </row>
    <row r="73" spans="1:8" ht="25.5" customHeight="1" thickBot="1">
      <c r="A73" s="125" t="s">
        <v>107</v>
      </c>
      <c r="B73" s="126"/>
      <c r="C73" s="126"/>
      <c r="D73" s="126"/>
      <c r="E73" s="126"/>
      <c r="F73" s="126"/>
      <c r="G73" s="126"/>
      <c r="H73" s="139"/>
    </row>
    <row r="74" spans="1:8" ht="54.75" customHeight="1" thickBot="1">
      <c r="A74" s="97" t="s">
        <v>108</v>
      </c>
      <c r="B74" s="97" t="s">
        <v>109</v>
      </c>
      <c r="C74" s="98" t="s">
        <v>67</v>
      </c>
      <c r="D74" s="97" t="s">
        <v>109</v>
      </c>
      <c r="E74" s="165" t="s">
        <v>183</v>
      </c>
      <c r="F74" s="166"/>
      <c r="G74" s="167"/>
      <c r="H74" s="99">
        <v>1</v>
      </c>
    </row>
    <row r="75" spans="1:8" ht="26.25" thickBot="1">
      <c r="A75" s="97" t="s">
        <v>110</v>
      </c>
      <c r="B75" s="97" t="s">
        <v>111</v>
      </c>
      <c r="C75" s="98" t="s">
        <v>67</v>
      </c>
      <c r="D75" s="97" t="s">
        <v>111</v>
      </c>
      <c r="E75" s="168"/>
      <c r="F75" s="169"/>
      <c r="G75" s="170"/>
      <c r="H75" s="100"/>
    </row>
    <row r="76" spans="1:8" ht="59.25" customHeight="1" thickBot="1">
      <c r="A76" s="97" t="s">
        <v>112</v>
      </c>
      <c r="B76" s="97" t="s">
        <v>113</v>
      </c>
      <c r="C76" s="98" t="s">
        <v>16</v>
      </c>
      <c r="D76" s="101" t="s">
        <v>113</v>
      </c>
      <c r="E76" s="162" t="s">
        <v>168</v>
      </c>
      <c r="F76" s="163"/>
      <c r="G76" s="163"/>
      <c r="H76" s="164"/>
    </row>
    <row r="77" ht="12.75">
      <c r="A77" s="1"/>
    </row>
    <row r="78" ht="12.75">
      <c r="A78" s="1"/>
    </row>
    <row r="79" spans="1:7" ht="27.75" customHeight="1">
      <c r="A79" s="106" t="s">
        <v>114</v>
      </c>
      <c r="B79" s="106"/>
      <c r="C79" s="106"/>
      <c r="D79" s="106"/>
      <c r="E79" s="106"/>
      <c r="F79" s="106"/>
      <c r="G79" s="106"/>
    </row>
    <row r="80" ht="12.75">
      <c r="A80" s="1"/>
    </row>
    <row r="81" ht="13.5" thickBot="1">
      <c r="A81" s="2" t="s">
        <v>115</v>
      </c>
    </row>
    <row r="82" spans="1:5" ht="30.75" customHeight="1" thickBot="1">
      <c r="A82" s="26">
        <v>1</v>
      </c>
      <c r="B82" s="27" t="s">
        <v>67</v>
      </c>
      <c r="C82" s="130" t="s">
        <v>116</v>
      </c>
      <c r="D82" s="131"/>
      <c r="E82" s="132"/>
    </row>
    <row r="83" spans="1:5" ht="18.75" customHeight="1" thickBot="1">
      <c r="A83" s="28">
        <v>2</v>
      </c>
      <c r="B83" s="4" t="s">
        <v>117</v>
      </c>
      <c r="C83" s="130" t="s">
        <v>118</v>
      </c>
      <c r="D83" s="131"/>
      <c r="E83" s="132"/>
    </row>
    <row r="84" spans="1:5" ht="16.5" customHeight="1" thickBot="1">
      <c r="A84" s="28">
        <v>3</v>
      </c>
      <c r="B84" s="4" t="s">
        <v>119</v>
      </c>
      <c r="C84" s="130" t="s">
        <v>120</v>
      </c>
      <c r="D84" s="131"/>
      <c r="E84" s="132"/>
    </row>
    <row r="85" spans="1:5" ht="13.5" thickBot="1">
      <c r="A85" s="28">
        <v>4</v>
      </c>
      <c r="B85" s="4" t="s">
        <v>16</v>
      </c>
      <c r="C85" s="130" t="s">
        <v>121</v>
      </c>
      <c r="D85" s="131"/>
      <c r="E85" s="132"/>
    </row>
    <row r="86" spans="1:5" ht="24" customHeight="1" thickBot="1">
      <c r="A86" s="28">
        <v>5</v>
      </c>
      <c r="B86" s="4" t="s">
        <v>86</v>
      </c>
      <c r="C86" s="130" t="s">
        <v>122</v>
      </c>
      <c r="D86" s="131"/>
      <c r="E86" s="132"/>
    </row>
    <row r="87" spans="1:5" ht="21" customHeight="1" thickBot="1">
      <c r="A87" s="29">
        <v>6</v>
      </c>
      <c r="B87" s="30" t="s">
        <v>123</v>
      </c>
      <c r="C87" s="130" t="s">
        <v>124</v>
      </c>
      <c r="D87" s="131"/>
      <c r="E87" s="132"/>
    </row>
    <row r="89" ht="12.75">
      <c r="B89" t="s">
        <v>173</v>
      </c>
    </row>
    <row r="90" spans="2:6" ht="72">
      <c r="B90" s="86" t="s">
        <v>174</v>
      </c>
      <c r="C90" s="94" t="s">
        <v>180</v>
      </c>
      <c r="D90" s="92" t="s">
        <v>175</v>
      </c>
      <c r="E90" s="92" t="s">
        <v>176</v>
      </c>
      <c r="F90" s="93" t="s">
        <v>181</v>
      </c>
    </row>
    <row r="91" spans="2:6" ht="25.5">
      <c r="B91" s="91" t="s">
        <v>177</v>
      </c>
      <c r="C91" s="95">
        <v>1152.67</v>
      </c>
      <c r="D91" s="95">
        <v>6280.65</v>
      </c>
      <c r="E91" s="95">
        <v>6372.35</v>
      </c>
      <c r="F91" s="96">
        <f>C91+E91</f>
        <v>7525.02</v>
      </c>
    </row>
    <row r="92" spans="2:6" ht="25.5">
      <c r="B92" s="91" t="s">
        <v>178</v>
      </c>
      <c r="C92" s="95">
        <v>475.59</v>
      </c>
      <c r="D92" s="95">
        <v>2580.73</v>
      </c>
      <c r="E92" s="95">
        <v>2742.26</v>
      </c>
      <c r="F92" s="96">
        <f>C92+E92</f>
        <v>3217.8500000000004</v>
      </c>
    </row>
  </sheetData>
  <sheetProtection/>
  <mergeCells count="65">
    <mergeCell ref="D30:F30"/>
    <mergeCell ref="E76:H76"/>
    <mergeCell ref="E70:G70"/>
    <mergeCell ref="E71:G71"/>
    <mergeCell ref="E72:G72"/>
    <mergeCell ref="E74:G74"/>
    <mergeCell ref="E75:G75"/>
    <mergeCell ref="F43:G43"/>
    <mergeCell ref="D33:F33"/>
    <mergeCell ref="D46:E46"/>
    <mergeCell ref="D13:F13"/>
    <mergeCell ref="D14:F14"/>
    <mergeCell ref="D20:F20"/>
    <mergeCell ref="D21:F21"/>
    <mergeCell ref="D15:F15"/>
    <mergeCell ref="D16:F16"/>
    <mergeCell ref="D17:F17"/>
    <mergeCell ref="D18:F18"/>
    <mergeCell ref="D19:F19"/>
    <mergeCell ref="D9:F9"/>
    <mergeCell ref="D10:F10"/>
    <mergeCell ref="D11:F11"/>
    <mergeCell ref="D12:F12"/>
    <mergeCell ref="D3:F3"/>
    <mergeCell ref="D8:F8"/>
    <mergeCell ref="C86:E86"/>
    <mergeCell ref="D54:E54"/>
    <mergeCell ref="D55:E55"/>
    <mergeCell ref="D22:F22"/>
    <mergeCell ref="D23:F23"/>
    <mergeCell ref="D24:F24"/>
    <mergeCell ref="D25:F25"/>
    <mergeCell ref="D34:F34"/>
    <mergeCell ref="A44:H44"/>
    <mergeCell ref="D47:E47"/>
    <mergeCell ref="C87:E87"/>
    <mergeCell ref="D65:H65"/>
    <mergeCell ref="D66:H66"/>
    <mergeCell ref="C82:E82"/>
    <mergeCell ref="C83:E83"/>
    <mergeCell ref="C84:E84"/>
    <mergeCell ref="C85:E85"/>
    <mergeCell ref="A68:H68"/>
    <mergeCell ref="A73:H73"/>
    <mergeCell ref="E69:G69"/>
    <mergeCell ref="D52:E52"/>
    <mergeCell ref="D48:E48"/>
    <mergeCell ref="A7:H7"/>
    <mergeCell ref="A35:H35"/>
    <mergeCell ref="D26:F26"/>
    <mergeCell ref="D28:F28"/>
    <mergeCell ref="D29:F29"/>
    <mergeCell ref="D31:F31"/>
    <mergeCell ref="D32:F32"/>
    <mergeCell ref="D27:F27"/>
    <mergeCell ref="A1:H1"/>
    <mergeCell ref="A79:G79"/>
    <mergeCell ref="D4:F4"/>
    <mergeCell ref="D5:F5"/>
    <mergeCell ref="D6:F6"/>
    <mergeCell ref="A49:H49"/>
    <mergeCell ref="D53:E53"/>
    <mergeCell ref="D45:E45"/>
    <mergeCell ref="D50:E50"/>
    <mergeCell ref="D51:E51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2018-03-13T02:27:41Z</dcterms:modified>
  <cp:category/>
  <cp:version/>
  <cp:contentType/>
  <cp:contentStatus/>
</cp:coreProperties>
</file>