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<sst xmlns="http://schemas.openxmlformats.org/spreadsheetml/2006/main" count="89" uniqueCount="65">
  <si>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</si>
  <si>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</si>
  <si>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</si>
  <si>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</si>
  <si>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</si>
  <si>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</si>
  <si>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</si>
  <si>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</si>
  <si>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</si>
  <si>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</si>
  <si>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</si>
  <si>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</si>
  <si>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</si>
  <si>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</si>
  <si>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</si>
  <si>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</si>
  <si>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</si>
  <si>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</si>
  <si>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</si>
  <si>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</si>
  <si>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</si>
  <si>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</si>
  <si>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</si>
  <si>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</si>
  <si>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</si>
  <si>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</si>
  <si>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</si>
  <si>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</si>
  <si>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</si>
  <si>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</si>
  <si>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</si>
  <si>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</si>
  <si>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</si>
  <si>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</si>
  <si>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</si>
  <si>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</si>
  <si>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</si>
  <si>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Адрес</t>
  </si>
  <si>
    <t>дом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</si>
  <si>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</si>
  <si>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</si>
  <si>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</si>
  <si>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</si>
  <si>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</si>
  <si>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</si>
  <si>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</si>
  <si>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</si>
  <si>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</si>
  <si>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</si>
  <si>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</si>
  <si>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</si>
  <si>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</si>
  <si>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Текущий ремонт подъездов</t>
  </si>
  <si>
    <t>январь</t>
  </si>
  <si>
    <t>июнь</t>
  </si>
  <si>
    <t>ФРУНЗЕ</t>
  </si>
  <si>
    <t>Фрунзе</t>
  </si>
  <si>
    <t>задолженность  населения</t>
  </si>
  <si>
    <t>№ 10 по ул. Фрунзе</t>
  </si>
  <si>
    <t>Мирошниченко Р.Ф. 54131</t>
  </si>
  <si>
    <t>Ремонт кровли над квартирой</t>
  </si>
  <si>
    <t>Мирошниченко Р.Ф. 54131, 89832423145</t>
  </si>
  <si>
    <t>Текущий ремонт 2-х подъездов</t>
  </si>
  <si>
    <t>Татьяна Викторовна, 89027621226</t>
  </si>
  <si>
    <t>Текущий ремонт подъездов, полов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</si>
</sst>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0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7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wrapText="1"/>
    </xf>
    <xf numFmtId="0" fontId="19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9" fillId="3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14" fontId="19" fillId="3" borderId="6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7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5" fillId="3" borderId="1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workbookViewId="0" topLeftCell="A21">
      <selection activeCell="H27" sqref="H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8" t="s">
        <v>0</v>
      </c>
      <c r="B1" s="98"/>
      <c r="C1" s="98"/>
      <c r="D1" s="98"/>
      <c r="E1" s="98"/>
      <c r="F1" s="98"/>
      <c r="G1" s="98"/>
      <c r="H1" s="98"/>
      <c r="I1" s="1"/>
      <c r="J1" s="1"/>
      <c r="K1" s="1"/>
      <c r="L1" s="1"/>
      <c r="M1" s="1"/>
    </row>
    <row r="2" spans="1:13" ht="21" customHeight="1">
      <c r="A2" s="99" t="s">
        <v>1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</row>
    <row r="3" spans="1:13" ht="21.75" customHeight="1">
      <c r="A3" s="99" t="s">
        <v>2</v>
      </c>
      <c r="B3" s="99"/>
      <c r="C3" s="99"/>
      <c r="D3" s="99"/>
      <c r="E3" s="99"/>
      <c r="F3" s="99"/>
      <c r="G3" s="99"/>
      <c r="H3" s="99"/>
      <c r="I3" s="3"/>
      <c r="J3" s="3"/>
      <c r="K3" s="3"/>
      <c r="L3" s="3"/>
      <c r="M3" s="3"/>
    </row>
    <row r="4" spans="1:13" ht="18.75" customHeight="1">
      <c r="A4" s="99" t="s">
        <v>58</v>
      </c>
      <c r="B4" s="99"/>
      <c r="C4" s="99"/>
      <c r="D4" s="99"/>
      <c r="E4" s="99"/>
      <c r="F4" s="99"/>
      <c r="G4" s="99"/>
      <c r="H4" s="99"/>
      <c r="I4" s="3"/>
      <c r="J4" s="3"/>
      <c r="K4" s="3"/>
      <c r="L4" s="3"/>
      <c r="M4" s="3"/>
    </row>
    <row r="5" spans="1:13" ht="23.25" customHeight="1">
      <c r="A5" s="89" t="s">
        <v>3</v>
      </c>
      <c r="B5" s="89"/>
      <c r="C5" s="89"/>
      <c r="D5" s="89"/>
      <c r="E5" s="89"/>
      <c r="F5" s="89"/>
      <c r="G5" s="89"/>
      <c r="H5" s="8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68" t="s">
        <v>55</v>
      </c>
      <c r="C7" s="11">
        <v>10</v>
      </c>
      <c r="D7" s="12"/>
    </row>
    <row r="8" spans="2:4" ht="27" customHeight="1">
      <c r="B8" s="13" t="s">
        <v>4</v>
      </c>
      <c r="C8" s="69">
        <v>766.3</v>
      </c>
      <c r="D8" s="14" t="s">
        <v>5</v>
      </c>
    </row>
    <row r="9" spans="2:4" ht="26.25" customHeight="1">
      <c r="B9" s="13" t="s">
        <v>6</v>
      </c>
      <c r="C9" s="69">
        <v>516.7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0" t="s">
        <v>10</v>
      </c>
      <c r="E11" s="9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2">
        <v>7616.29</v>
      </c>
      <c r="E12" s="93"/>
      <c r="F12" s="25">
        <f>5205.97+2160.19</f>
        <v>7366.16</v>
      </c>
      <c r="G12" s="12">
        <f>D12-F12</f>
        <v>250.1300000000001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92">
        <v>13206.96</v>
      </c>
      <c r="E13" s="93"/>
      <c r="F13" s="25">
        <f>8824.83+3433.46</f>
        <v>12258.29</v>
      </c>
      <c r="G13" s="12">
        <f>D13-F13</f>
        <v>948.6699999999983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7616.29</v>
      </c>
      <c r="E16" s="35">
        <f>D16</f>
        <v>7616.29</v>
      </c>
      <c r="F16" s="35">
        <f>F12</f>
        <v>7366.16</v>
      </c>
      <c r="G16" s="23" t="s">
        <v>57</v>
      </c>
      <c r="H16" s="12">
        <f>D16-F16</f>
        <v>250.1300000000001</v>
      </c>
    </row>
    <row r="17" spans="1:8" ht="25.5">
      <c r="A17" s="33"/>
      <c r="B17" s="34" t="s">
        <v>24</v>
      </c>
      <c r="C17" s="24" t="s">
        <v>15</v>
      </c>
      <c r="D17" s="35">
        <v>14385</v>
      </c>
      <c r="E17" s="35">
        <f>D17</f>
        <v>14385</v>
      </c>
      <c r="F17" s="35">
        <f>9632.87+3739.82</f>
        <v>13372.69</v>
      </c>
      <c r="G17" s="23" t="s">
        <v>57</v>
      </c>
      <c r="H17" s="12">
        <f>D17-F17</f>
        <v>1012.3099999999995</v>
      </c>
    </row>
    <row r="18" spans="1:8" ht="25.5">
      <c r="A18" s="33"/>
      <c r="B18" s="34" t="s">
        <v>25</v>
      </c>
      <c r="C18" s="24" t="s">
        <v>15</v>
      </c>
      <c r="D18" s="35">
        <v>26847.84</v>
      </c>
      <c r="E18" s="35">
        <f>D18</f>
        <v>26847.84</v>
      </c>
      <c r="F18" s="35">
        <f>17939.39+6979.8</f>
        <v>24919.19</v>
      </c>
      <c r="G18" s="23" t="s">
        <v>57</v>
      </c>
      <c r="H18" s="12">
        <f>D18-F18</f>
        <v>1928.6500000000015</v>
      </c>
    </row>
    <row r="19" spans="1:8" ht="25.5">
      <c r="A19" s="33"/>
      <c r="B19" s="34" t="s">
        <v>26</v>
      </c>
      <c r="C19" s="24" t="s">
        <v>15</v>
      </c>
      <c r="D19" s="35">
        <v>4278.48</v>
      </c>
      <c r="E19" s="35">
        <f>D19</f>
        <v>4278.48</v>
      </c>
      <c r="F19" s="35">
        <f>2858.9+1112.25</f>
        <v>3971.15</v>
      </c>
      <c r="G19" s="23" t="s">
        <v>57</v>
      </c>
      <c r="H19" s="12">
        <f>D19-F19</f>
        <v>307.3299999999995</v>
      </c>
    </row>
    <row r="20" spans="1:8" ht="25.5">
      <c r="A20" s="33"/>
      <c r="B20" s="34" t="s">
        <v>27</v>
      </c>
      <c r="C20" s="24" t="s">
        <v>15</v>
      </c>
      <c r="D20" s="35">
        <v>12524.88</v>
      </c>
      <c r="E20" s="35">
        <f>D20</f>
        <v>12524.88</v>
      </c>
      <c r="F20" s="35">
        <f>8369.42+3256.22</f>
        <v>11625.64</v>
      </c>
      <c r="G20" s="23" t="s">
        <v>57</v>
      </c>
      <c r="H20" s="12">
        <f>D20-F20</f>
        <v>899.2399999999998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13206.96</v>
      </c>
      <c r="E23" s="39"/>
      <c r="F23" s="40">
        <f>H46</f>
        <v>0</v>
      </c>
      <c r="G23" s="39">
        <f>D23-F23</f>
        <v>13206.96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25140.54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12008.16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13132.38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25140.54</v>
      </c>
      <c r="I28" s="43"/>
    </row>
    <row r="29" spans="1:13" ht="18" customHeight="1">
      <c r="A29" s="94" t="s">
        <v>40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45" customHeight="1">
      <c r="A30" s="59" t="s">
        <v>41</v>
      </c>
      <c r="B30" s="60" t="s">
        <v>37</v>
      </c>
      <c r="C30" s="60" t="s">
        <v>38</v>
      </c>
      <c r="D30" s="61" t="s">
        <v>42</v>
      </c>
      <c r="E30" s="62" t="s">
        <v>43</v>
      </c>
      <c r="F30" s="60" t="s">
        <v>44</v>
      </c>
      <c r="G30" s="63" t="s">
        <v>45</v>
      </c>
      <c r="H30" s="64" t="s">
        <v>46</v>
      </c>
      <c r="I30" s="65" t="s">
        <v>47</v>
      </c>
      <c r="J30" s="64" t="s">
        <v>48</v>
      </c>
      <c r="K30" s="66" t="s">
        <v>49</v>
      </c>
      <c r="L30" s="55"/>
      <c r="M30" s="53"/>
    </row>
    <row r="31" spans="1:13" ht="45" customHeight="1">
      <c r="A31" s="70" t="s">
        <v>51</v>
      </c>
      <c r="B31" s="71" t="s">
        <v>56</v>
      </c>
      <c r="C31" s="72">
        <v>10</v>
      </c>
      <c r="D31" s="72">
        <v>9</v>
      </c>
      <c r="E31" s="73" t="s">
        <v>59</v>
      </c>
      <c r="F31" s="73" t="s">
        <v>60</v>
      </c>
      <c r="G31" s="74" t="s">
        <v>54</v>
      </c>
      <c r="H31" s="77"/>
      <c r="I31" s="75"/>
      <c r="J31" s="71"/>
      <c r="K31" s="76"/>
      <c r="L31" s="55"/>
      <c r="M31" s="53"/>
    </row>
    <row r="32" spans="1:13" ht="45" customHeight="1">
      <c r="A32" s="78" t="s">
        <v>51</v>
      </c>
      <c r="B32" s="79" t="s">
        <v>56</v>
      </c>
      <c r="C32" s="80">
        <v>10</v>
      </c>
      <c r="D32" s="80">
        <v>9</v>
      </c>
      <c r="E32" s="81" t="s">
        <v>61</v>
      </c>
      <c r="F32" s="81" t="s">
        <v>52</v>
      </c>
      <c r="G32" s="95" t="s">
        <v>53</v>
      </c>
      <c r="H32" s="96">
        <v>110937.47</v>
      </c>
      <c r="I32" s="84">
        <v>42034</v>
      </c>
      <c r="J32" s="86" t="s">
        <v>62</v>
      </c>
      <c r="K32" s="86">
        <v>96489.31</v>
      </c>
      <c r="L32" s="55"/>
      <c r="M32" s="53"/>
    </row>
    <row r="33" spans="1:13" ht="45" customHeight="1">
      <c r="A33" s="78" t="s">
        <v>51</v>
      </c>
      <c r="B33" s="82" t="s">
        <v>56</v>
      </c>
      <c r="C33" s="80">
        <v>10</v>
      </c>
      <c r="D33" s="83">
        <v>4</v>
      </c>
      <c r="E33" s="81" t="s">
        <v>63</v>
      </c>
      <c r="F33" s="81" t="s">
        <v>64</v>
      </c>
      <c r="G33" s="95"/>
      <c r="H33" s="97"/>
      <c r="I33" s="85"/>
      <c r="J33" s="87"/>
      <c r="K33" s="87"/>
      <c r="L33" s="55"/>
      <c r="M33" s="53"/>
    </row>
    <row r="34" spans="1:13" ht="18" customHeight="1">
      <c r="A34" s="53"/>
      <c r="B34" s="58" t="s">
        <v>39</v>
      </c>
      <c r="C34" s="58"/>
      <c r="D34" s="58"/>
      <c r="E34" s="58"/>
      <c r="F34" s="54"/>
      <c r="G34" s="48"/>
      <c r="H34" s="67">
        <f>SUM(H32:H33)</f>
        <v>110937.47</v>
      </c>
      <c r="I34" s="53"/>
      <c r="J34" s="55"/>
      <c r="K34" s="56">
        <f>SUM(K32)</f>
        <v>96489.31</v>
      </c>
      <c r="L34" s="55"/>
      <c r="M34" s="53"/>
    </row>
    <row r="35" spans="1:13" s="45" customFormat="1" ht="15.75">
      <c r="A35" s="49"/>
      <c r="B35" s="88" t="s">
        <v>50</v>
      </c>
      <c r="C35" s="88"/>
      <c r="D35" s="88"/>
      <c r="E35" s="88"/>
      <c r="F35" s="88"/>
      <c r="G35" s="48"/>
      <c r="H35" s="48">
        <f>H34-H28</f>
        <v>85796.93</v>
      </c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49"/>
      <c r="B37" s="57"/>
      <c r="C37" s="57"/>
      <c r="D37" s="57"/>
      <c r="E37" s="57"/>
      <c r="F37" s="57"/>
      <c r="G37" s="48"/>
      <c r="H37" s="48"/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88" t="s">
        <v>36</v>
      </c>
      <c r="B39" s="88"/>
      <c r="C39" s="88"/>
      <c r="D39" s="88"/>
      <c r="E39" s="88"/>
      <c r="F39" s="88"/>
      <c r="G39" s="88"/>
      <c r="H39" s="88"/>
      <c r="I39" s="88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5.75">
      <c r="A45" s="50"/>
      <c r="B45" s="50"/>
      <c r="C45" s="50"/>
      <c r="D45" s="50"/>
      <c r="E45" s="50"/>
      <c r="F45" s="50"/>
      <c r="G45" s="50"/>
      <c r="H45" s="50"/>
      <c r="I45" s="30"/>
      <c r="J45" s="30"/>
      <c r="K45" s="30"/>
      <c r="L45" s="30"/>
      <c r="M45" s="30"/>
    </row>
    <row r="46" spans="1:13" ht="17.25" customHeight="1">
      <c r="A46" s="30"/>
      <c r="B46" s="30"/>
      <c r="C46" s="51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9" spans="2:7" ht="12.75">
      <c r="B49" s="52"/>
      <c r="C49" s="52"/>
      <c r="D49" s="52"/>
      <c r="E49" s="52"/>
      <c r="F49" s="52"/>
      <c r="G49" s="52"/>
    </row>
  </sheetData>
  <mergeCells count="16">
    <mergeCell ref="A1:H1"/>
    <mergeCell ref="A2:H2"/>
    <mergeCell ref="A3:H3"/>
    <mergeCell ref="A4:H4"/>
    <mergeCell ref="A29:M29"/>
    <mergeCell ref="B35:F35"/>
    <mergeCell ref="G32:G33"/>
    <mergeCell ref="H32:H33"/>
    <mergeCell ref="A5:H5"/>
    <mergeCell ref="D11:E11"/>
    <mergeCell ref="D12:E12"/>
    <mergeCell ref="D13:E13"/>
    <mergeCell ref="I32:I33"/>
    <mergeCell ref="J32:J33"/>
    <mergeCell ref="K32:K33"/>
    <mergeCell ref="A39:I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2015-04-16T09:32:54Z</dcterms:modified>
  <cp:category/>
  <cp:version/>
  <cp:contentType/>
  <cp:contentStatus/>
</cp:coreProperties>
</file>