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<sst xmlns="http://schemas.openxmlformats.org/spreadsheetml/2006/main" count="1424" uniqueCount="190">
  <si>
    <t>Согласовано:</t>
  </si>
  <si>
    <t>Утверждаю:</t>
  </si>
  <si>
    <t xml:space="preserve">                          </t>
  </si>
  <si>
    <t xml:space="preserve"> Генеральный директор ООО "ИРЦ"                           Э.Э. Стародубцева</t>
  </si>
  <si>
    <t>"___"___________________2014 г.</t>
  </si>
  <si>
    <t>"___"____________________2014 г.</t>
  </si>
  <si>
    <t>Адресный список  обслуживаемого жилого фонда  ООО"ИРЦ" (в управлении)</t>
  </si>
  <si>
    <t>№</t>
  </si>
  <si>
    <t>Наименование</t>
  </si>
  <si>
    <t xml:space="preserve">Номер </t>
  </si>
  <si>
    <t>мат-л</t>
  </si>
  <si>
    <t xml:space="preserve">     кровля</t>
  </si>
  <si>
    <t>число</t>
  </si>
  <si>
    <t xml:space="preserve">число </t>
  </si>
  <si>
    <t>общая площадь дома</t>
  </si>
  <si>
    <t>Общая жилая площадь</t>
  </si>
  <si>
    <t>Площадь мест общего пользования  (лестничные клетки)</t>
  </si>
  <si>
    <t>кол-во</t>
  </si>
  <si>
    <t>п\п</t>
  </si>
  <si>
    <t>улицы,номер дома</t>
  </si>
  <si>
    <t>дома</t>
  </si>
  <si>
    <t xml:space="preserve"> год пост-ройки</t>
  </si>
  <si>
    <t>стен</t>
  </si>
  <si>
    <t>м2</t>
  </si>
  <si>
    <t>чис ло эта жей</t>
  </si>
  <si>
    <t>подъ-</t>
  </si>
  <si>
    <t>квартир</t>
  </si>
  <si>
    <t>комнат</t>
  </si>
  <si>
    <t>Общая S МОП (лестничные клетки)</t>
  </si>
  <si>
    <t>Уборочная S МОП до 3 этажа</t>
  </si>
  <si>
    <t xml:space="preserve">Уборочная S МОП выше 3 этажа </t>
  </si>
  <si>
    <t>S окон</t>
  </si>
  <si>
    <t>S потолков</t>
  </si>
  <si>
    <t>S стен</t>
  </si>
  <si>
    <t>S дверей</t>
  </si>
  <si>
    <t>S подоконников</t>
  </si>
  <si>
    <t>S перил</t>
  </si>
  <si>
    <t>S чердачных лестниц</t>
  </si>
  <si>
    <t>S отопительных приборов</t>
  </si>
  <si>
    <t>S почтовых ящиков</t>
  </si>
  <si>
    <t>S электрощитовых</t>
  </si>
  <si>
    <t>колличество плафонов</t>
  </si>
  <si>
    <t>жильцов</t>
  </si>
  <si>
    <t>ездов</t>
  </si>
  <si>
    <t>шт.</t>
  </si>
  <si>
    <t>шт</t>
  </si>
  <si>
    <t>чел.</t>
  </si>
  <si>
    <t>г.Слюдянка,Центральный район</t>
  </si>
  <si>
    <t xml:space="preserve">Бабушкина </t>
  </si>
  <si>
    <t>кирп.</t>
  </si>
  <si>
    <t>шиф.</t>
  </si>
  <si>
    <t>1А</t>
  </si>
  <si>
    <t>2А</t>
  </si>
  <si>
    <t>дер.</t>
  </si>
  <si>
    <t>мет.</t>
  </si>
  <si>
    <t xml:space="preserve">Байкальская </t>
  </si>
  <si>
    <t>бл.з</t>
  </si>
  <si>
    <t xml:space="preserve">Горная </t>
  </si>
  <si>
    <t>Железнодорожная</t>
  </si>
  <si>
    <t>1Б</t>
  </si>
  <si>
    <t>3А</t>
  </si>
  <si>
    <t xml:space="preserve">Захарова </t>
  </si>
  <si>
    <t xml:space="preserve">Колхозная </t>
  </si>
  <si>
    <t>панел.</t>
  </si>
  <si>
    <t xml:space="preserve">Комсомольская </t>
  </si>
  <si>
    <t xml:space="preserve">Ленина </t>
  </si>
  <si>
    <t>шл.бл.</t>
  </si>
  <si>
    <t>мяг.</t>
  </si>
  <si>
    <t>119А</t>
  </si>
  <si>
    <t xml:space="preserve">Ленинградская </t>
  </si>
  <si>
    <t>2А (1бл.)</t>
  </si>
  <si>
    <t>2А(2бл.)</t>
  </si>
  <si>
    <t xml:space="preserve">Московская </t>
  </si>
  <si>
    <t>Пакгаузный пер.</t>
  </si>
  <si>
    <t xml:space="preserve">Пионерский пер. </t>
  </si>
  <si>
    <t>Привокзальный пер.</t>
  </si>
  <si>
    <t xml:space="preserve">Пушкина </t>
  </si>
  <si>
    <t>3Б</t>
  </si>
  <si>
    <t>Почтовый пер.</t>
  </si>
  <si>
    <t xml:space="preserve">Советская </t>
  </si>
  <si>
    <t xml:space="preserve">Советская  </t>
  </si>
  <si>
    <t>11 (1бл)</t>
  </si>
  <si>
    <t>11(2бл)</t>
  </si>
  <si>
    <t>11(3бл)</t>
  </si>
  <si>
    <t>11(4бл)</t>
  </si>
  <si>
    <t>19(1бл)</t>
  </si>
  <si>
    <t>19(2бл)</t>
  </si>
  <si>
    <t>27А</t>
  </si>
  <si>
    <t>27Б</t>
  </si>
  <si>
    <t>38/1</t>
  </si>
  <si>
    <t>38/2</t>
  </si>
  <si>
    <t>38/3</t>
  </si>
  <si>
    <t>50(1бл)</t>
  </si>
  <si>
    <t>50(2бл)</t>
  </si>
  <si>
    <t>64(1бл)</t>
  </si>
  <si>
    <t>64(2бл)</t>
  </si>
  <si>
    <t>Сл. Красногвардейцев</t>
  </si>
  <si>
    <t>40 лет Октября</t>
  </si>
  <si>
    <t xml:space="preserve">Тонконога </t>
  </si>
  <si>
    <t xml:space="preserve"> всего домов </t>
  </si>
  <si>
    <t xml:space="preserve">ЖЭУ-2 </t>
  </si>
  <si>
    <t>Микрорайон Рудо</t>
  </si>
  <si>
    <t xml:space="preserve">Васильева </t>
  </si>
  <si>
    <t xml:space="preserve">Горняцкая </t>
  </si>
  <si>
    <t xml:space="preserve">Гранитная </t>
  </si>
  <si>
    <t xml:space="preserve">Карбышева </t>
  </si>
  <si>
    <t>Коммунальная</t>
  </si>
  <si>
    <t>Ленинградская</t>
  </si>
  <si>
    <t xml:space="preserve">Набережная </t>
  </si>
  <si>
    <t xml:space="preserve">Парижской Коммуны </t>
  </si>
  <si>
    <t>86(1бл)</t>
  </si>
  <si>
    <t>86(2бл)</t>
  </si>
  <si>
    <t>86(3бл)</t>
  </si>
  <si>
    <t xml:space="preserve">Полевая </t>
  </si>
  <si>
    <t xml:space="preserve">Полуяхтова </t>
  </si>
  <si>
    <t>Рудничный пер.</t>
  </si>
  <si>
    <t>Сл.Красногвардейцев</t>
  </si>
  <si>
    <t xml:space="preserve">Строителей </t>
  </si>
  <si>
    <t xml:space="preserve">Слюдяная </t>
  </si>
  <si>
    <t xml:space="preserve">Школьная </t>
  </si>
  <si>
    <t xml:space="preserve">Шахтерская </t>
  </si>
  <si>
    <t xml:space="preserve">Флагопита </t>
  </si>
  <si>
    <t>п.Сухой ручей</t>
  </si>
  <si>
    <t xml:space="preserve">Линейная </t>
  </si>
  <si>
    <t>4А</t>
  </si>
  <si>
    <t xml:space="preserve">Всего по ЖЭУ-2   </t>
  </si>
  <si>
    <t>ЖЭУ-3</t>
  </si>
  <si>
    <t>43 отапливаемых</t>
  </si>
  <si>
    <t xml:space="preserve">Амбулаторная </t>
  </si>
  <si>
    <t>1а</t>
  </si>
  <si>
    <t>Амбулаторная</t>
  </si>
  <si>
    <t>8а</t>
  </si>
  <si>
    <t>10а</t>
  </si>
  <si>
    <t xml:space="preserve">Волгоградский пер.               </t>
  </si>
  <si>
    <t>Волгоградский пер</t>
  </si>
  <si>
    <t>Куприна</t>
  </si>
  <si>
    <t xml:space="preserve">Куприна </t>
  </si>
  <si>
    <t>газобетон</t>
  </si>
  <si>
    <t>пронастил</t>
  </si>
  <si>
    <t>нет</t>
  </si>
  <si>
    <t>Красногвардейский пер.</t>
  </si>
  <si>
    <t>Ленина</t>
  </si>
  <si>
    <t>Некрасова</t>
  </si>
  <si>
    <t xml:space="preserve">Перевальская </t>
  </si>
  <si>
    <t>Перевальская</t>
  </si>
  <si>
    <t xml:space="preserve">Фрунзе </t>
  </si>
  <si>
    <t>Фрунзе</t>
  </si>
  <si>
    <t>5б</t>
  </si>
  <si>
    <t>пан.</t>
  </si>
  <si>
    <t>Микрорайон Стройка</t>
  </si>
  <si>
    <t>Базовый пер</t>
  </si>
  <si>
    <t>Вербная</t>
  </si>
  <si>
    <t xml:space="preserve">Вербная </t>
  </si>
  <si>
    <t xml:space="preserve">Заречная </t>
  </si>
  <si>
    <t>Заречная</t>
  </si>
  <si>
    <t xml:space="preserve"> 1 А</t>
  </si>
  <si>
    <t>1 Б</t>
  </si>
  <si>
    <t xml:space="preserve"> 3 Б</t>
  </si>
  <si>
    <t xml:space="preserve"> 3 В</t>
  </si>
  <si>
    <t xml:space="preserve"> 3 Г</t>
  </si>
  <si>
    <t>16 А</t>
  </si>
  <si>
    <t>16 Б</t>
  </si>
  <si>
    <t>16 Г</t>
  </si>
  <si>
    <t>Менделеева</t>
  </si>
  <si>
    <t xml:space="preserve"> 2б</t>
  </si>
  <si>
    <t xml:space="preserve">Менделеева </t>
  </si>
  <si>
    <t>Микрорайон СМП</t>
  </si>
  <si>
    <t xml:space="preserve">Зеленая </t>
  </si>
  <si>
    <t>Зеленая</t>
  </si>
  <si>
    <t>Известковый пер.</t>
  </si>
  <si>
    <t xml:space="preserve">Ленина  </t>
  </si>
  <si>
    <t xml:space="preserve"> 23 В</t>
  </si>
  <si>
    <t>23 Г</t>
  </si>
  <si>
    <t xml:space="preserve"> 26 А</t>
  </si>
  <si>
    <t>27 А</t>
  </si>
  <si>
    <t xml:space="preserve"> 35 А</t>
  </si>
  <si>
    <t>35 Б</t>
  </si>
  <si>
    <t>Пролетарская</t>
  </si>
  <si>
    <t>Первомайская</t>
  </si>
  <si>
    <t>мет</t>
  </si>
  <si>
    <t>54А</t>
  </si>
  <si>
    <t xml:space="preserve">Подгорная </t>
  </si>
  <si>
    <t xml:space="preserve">Солнечная </t>
  </si>
  <si>
    <t>Солнечная</t>
  </si>
  <si>
    <t>1 В</t>
  </si>
  <si>
    <t>ж/б панели</t>
  </si>
  <si>
    <t xml:space="preserve">Всего по ЖЭУ-3  </t>
  </si>
  <si>
    <t>всего по предприятию</t>
  </si>
  <si>
    <t>ИТОГО</t>
  </si>
  <si>
    <t>УТВЕРЖДАЮ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</si>
</sst>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sz val="8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0"/>
    </font>
    <font>
      <sz val="12"/>
      <color indexed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80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9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285</xdr:row>
      <xdr:rowOff>85725</xdr:rowOff>
    </xdr:from>
    <xdr:to>
      <xdr:col>29</xdr:col>
      <xdr:colOff>0</xdr:colOff>
      <xdr:row>285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7059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286</xdr:row>
      <xdr:rowOff>85725</xdr:rowOff>
    </xdr:from>
    <xdr:to>
      <xdr:col>29</xdr:col>
      <xdr:colOff>0</xdr:colOff>
      <xdr:row>286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9705975" y="533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289</xdr:row>
      <xdr:rowOff>85725</xdr:rowOff>
    </xdr:from>
    <xdr:to>
      <xdr:col>29</xdr:col>
      <xdr:colOff>0</xdr:colOff>
      <xdr:row>289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9705975" y="5388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293</xdr:row>
      <xdr:rowOff>85725</xdr:rowOff>
    </xdr:from>
    <xdr:to>
      <xdr:col>29</xdr:col>
      <xdr:colOff>0</xdr:colOff>
      <xdr:row>293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9705975" y="545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9525</xdr:rowOff>
    </xdr:from>
    <xdr:to>
      <xdr:col>29</xdr:col>
      <xdr:colOff>0</xdr:colOff>
      <xdr:row>320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9705975" y="587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294</xdr:row>
      <xdr:rowOff>85725</xdr:rowOff>
    </xdr:from>
    <xdr:to>
      <xdr:col>29</xdr:col>
      <xdr:colOff>0</xdr:colOff>
      <xdr:row>294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9705975" y="546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18" name="Line 18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295</xdr:row>
      <xdr:rowOff>85725</xdr:rowOff>
    </xdr:from>
    <xdr:to>
      <xdr:col>29</xdr:col>
      <xdr:colOff>0</xdr:colOff>
      <xdr:row>295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9705975" y="548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297</xdr:row>
      <xdr:rowOff>85725</xdr:rowOff>
    </xdr:from>
    <xdr:to>
      <xdr:col>29</xdr:col>
      <xdr:colOff>0</xdr:colOff>
      <xdr:row>297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9705975" y="551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32" name="Line 32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33" name="Line 33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34" name="Line 34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35" name="Line 35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36" name="Line 36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40" name="Line 40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42" name="Line 42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43" name="Line 43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44" name="Line 44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317</xdr:row>
      <xdr:rowOff>85725</xdr:rowOff>
    </xdr:from>
    <xdr:to>
      <xdr:col>29</xdr:col>
      <xdr:colOff>0</xdr:colOff>
      <xdr:row>317</xdr:row>
      <xdr:rowOff>85725</xdr:rowOff>
    </xdr:to>
    <xdr:sp>
      <xdr:nvSpPr>
        <xdr:cNvPr id="45" name="Line 45"/>
        <xdr:cNvSpPr>
          <a:spLocks/>
        </xdr:cNvSpPr>
      </xdr:nvSpPr>
      <xdr:spPr>
        <a:xfrm flipV="1">
          <a:off x="9705975" y="583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318</xdr:row>
      <xdr:rowOff>85725</xdr:rowOff>
    </xdr:from>
    <xdr:to>
      <xdr:col>29</xdr:col>
      <xdr:colOff>0</xdr:colOff>
      <xdr:row>318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9705975" y="585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47" name="Line 47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48" name="Line 48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321</xdr:row>
      <xdr:rowOff>85725</xdr:rowOff>
    </xdr:from>
    <xdr:to>
      <xdr:col>29</xdr:col>
      <xdr:colOff>0</xdr:colOff>
      <xdr:row>321</xdr:row>
      <xdr:rowOff>85725</xdr:rowOff>
    </xdr:to>
    <xdr:sp>
      <xdr:nvSpPr>
        <xdr:cNvPr id="49" name="Line 49"/>
        <xdr:cNvSpPr>
          <a:spLocks/>
        </xdr:cNvSpPr>
      </xdr:nvSpPr>
      <xdr:spPr>
        <a:xfrm flipV="1">
          <a:off x="9705975" y="590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85725</xdr:rowOff>
    </xdr:from>
    <xdr:to>
      <xdr:col>29</xdr:col>
      <xdr:colOff>0</xdr:colOff>
      <xdr:row>322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9705975" y="591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85725</xdr:rowOff>
    </xdr:from>
    <xdr:to>
      <xdr:col>29</xdr:col>
      <xdr:colOff>0</xdr:colOff>
      <xdr:row>323</xdr:row>
      <xdr:rowOff>85725</xdr:rowOff>
    </xdr:to>
    <xdr:sp>
      <xdr:nvSpPr>
        <xdr:cNvPr id="51" name="Line 51"/>
        <xdr:cNvSpPr>
          <a:spLocks/>
        </xdr:cNvSpPr>
      </xdr:nvSpPr>
      <xdr:spPr>
        <a:xfrm flipV="1">
          <a:off x="9705975" y="593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85725</xdr:rowOff>
    </xdr:from>
    <xdr:to>
      <xdr:col>29</xdr:col>
      <xdr:colOff>0</xdr:colOff>
      <xdr:row>324</xdr:row>
      <xdr:rowOff>85725</xdr:rowOff>
    </xdr:to>
    <xdr:sp>
      <xdr:nvSpPr>
        <xdr:cNvPr id="52" name="Line 52"/>
        <xdr:cNvSpPr>
          <a:spLocks/>
        </xdr:cNvSpPr>
      </xdr:nvSpPr>
      <xdr:spPr>
        <a:xfrm flipV="1">
          <a:off x="9705975" y="594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325</xdr:row>
      <xdr:rowOff>85725</xdr:rowOff>
    </xdr:from>
    <xdr:to>
      <xdr:col>29</xdr:col>
      <xdr:colOff>0</xdr:colOff>
      <xdr:row>325</xdr:row>
      <xdr:rowOff>85725</xdr:rowOff>
    </xdr:to>
    <xdr:sp>
      <xdr:nvSpPr>
        <xdr:cNvPr id="53" name="Line 53"/>
        <xdr:cNvSpPr>
          <a:spLocks/>
        </xdr:cNvSpPr>
      </xdr:nvSpPr>
      <xdr:spPr>
        <a:xfrm flipV="1">
          <a:off x="9705975" y="596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326</xdr:row>
      <xdr:rowOff>85725</xdr:rowOff>
    </xdr:from>
    <xdr:to>
      <xdr:col>29</xdr:col>
      <xdr:colOff>0</xdr:colOff>
      <xdr:row>326</xdr:row>
      <xdr:rowOff>85725</xdr:rowOff>
    </xdr:to>
    <xdr:sp>
      <xdr:nvSpPr>
        <xdr:cNvPr id="54" name="Line 54"/>
        <xdr:cNvSpPr>
          <a:spLocks/>
        </xdr:cNvSpPr>
      </xdr:nvSpPr>
      <xdr:spPr>
        <a:xfrm flipV="1">
          <a:off x="9705975" y="598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55" name="Line 55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56" name="Line 56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57" name="Line 57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58" name="Line 58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59" name="Line 59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60" name="Line 60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61" name="Line 61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2" name="Line 62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3" name="Line 63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4" name="Line 64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5" name="Line 65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6" name="Line 66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67" name="Line 67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68" name="Line 68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69" name="Line 69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70" name="Line 70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71" name="Line 71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72" name="Line 72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73" name="Line 73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74" name="Line 74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75" name="Line 75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76" name="Line 76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77" name="Line 77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78" name="Line 78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79" name="Line 79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80" name="Line 80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81" name="Line 81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82" name="Line 82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83" name="Line 83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85" name="Line 85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86" name="Line 86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87" name="Line 87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88" name="Line 88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89" name="Line 89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90" name="Line 90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91" name="Line 91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92" name="Line 92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93" name="Line 93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94" name="Line 94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95" name="Line 95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97" name="Line 97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98" name="Line 98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99" name="Line 99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100" name="Line 100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101" name="Line 101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102" name="Line 102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103" name="Line 103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104" name="Line 104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105" name="Line 105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106" name="Line 106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107" name="Line 107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109" name="Line 109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110" name="Line 110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111" name="Line 111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112" name="Line 112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113" name="Line 113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114" name="Line 114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115" name="Line 115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116" name="Line 116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117" name="Line 117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118" name="Line 118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119" name="Line 119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347</xdr:row>
      <xdr:rowOff>85725</xdr:rowOff>
    </xdr:from>
    <xdr:to>
      <xdr:col>29</xdr:col>
      <xdr:colOff>0</xdr:colOff>
      <xdr:row>347</xdr:row>
      <xdr:rowOff>85725</xdr:rowOff>
    </xdr:to>
    <xdr:sp>
      <xdr:nvSpPr>
        <xdr:cNvPr id="120" name="Line 120"/>
        <xdr:cNvSpPr>
          <a:spLocks/>
        </xdr:cNvSpPr>
      </xdr:nvSpPr>
      <xdr:spPr>
        <a:xfrm flipV="1">
          <a:off x="9705975" y="632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349</xdr:row>
      <xdr:rowOff>85725</xdr:rowOff>
    </xdr:from>
    <xdr:to>
      <xdr:col>29</xdr:col>
      <xdr:colOff>0</xdr:colOff>
      <xdr:row>349</xdr:row>
      <xdr:rowOff>85725</xdr:rowOff>
    </xdr:to>
    <xdr:sp>
      <xdr:nvSpPr>
        <xdr:cNvPr id="122" name="Line 122"/>
        <xdr:cNvSpPr>
          <a:spLocks/>
        </xdr:cNvSpPr>
      </xdr:nvSpPr>
      <xdr:spPr>
        <a:xfrm flipV="1">
          <a:off x="9705975" y="6354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123" name="Line 123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352</xdr:row>
      <xdr:rowOff>85725</xdr:rowOff>
    </xdr:from>
    <xdr:to>
      <xdr:col>29</xdr:col>
      <xdr:colOff>0</xdr:colOff>
      <xdr:row>352</xdr:row>
      <xdr:rowOff>85725</xdr:rowOff>
    </xdr:to>
    <xdr:sp>
      <xdr:nvSpPr>
        <xdr:cNvPr id="124" name="Line 124"/>
        <xdr:cNvSpPr>
          <a:spLocks/>
        </xdr:cNvSpPr>
      </xdr:nvSpPr>
      <xdr:spPr>
        <a:xfrm flipV="1">
          <a:off x="9705975" y="6402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125" name="Line 125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354</xdr:row>
      <xdr:rowOff>85725</xdr:rowOff>
    </xdr:from>
    <xdr:to>
      <xdr:col>29</xdr:col>
      <xdr:colOff>0</xdr:colOff>
      <xdr:row>354</xdr:row>
      <xdr:rowOff>85725</xdr:rowOff>
    </xdr:to>
    <xdr:sp>
      <xdr:nvSpPr>
        <xdr:cNvPr id="126" name="Line 126"/>
        <xdr:cNvSpPr>
          <a:spLocks/>
        </xdr:cNvSpPr>
      </xdr:nvSpPr>
      <xdr:spPr>
        <a:xfrm flipV="1">
          <a:off x="9705975" y="643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127" name="Line 127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128" name="Line 128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357</xdr:row>
      <xdr:rowOff>85725</xdr:rowOff>
    </xdr:from>
    <xdr:to>
      <xdr:col>29</xdr:col>
      <xdr:colOff>0</xdr:colOff>
      <xdr:row>357</xdr:row>
      <xdr:rowOff>85725</xdr:rowOff>
    </xdr:to>
    <xdr:sp>
      <xdr:nvSpPr>
        <xdr:cNvPr id="129" name="Line 129"/>
        <xdr:cNvSpPr>
          <a:spLocks/>
        </xdr:cNvSpPr>
      </xdr:nvSpPr>
      <xdr:spPr>
        <a:xfrm flipV="1">
          <a:off x="9705975" y="648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131" name="Line 131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359</xdr:row>
      <xdr:rowOff>85725</xdr:rowOff>
    </xdr:from>
    <xdr:to>
      <xdr:col>29</xdr:col>
      <xdr:colOff>0</xdr:colOff>
      <xdr:row>359</xdr:row>
      <xdr:rowOff>85725</xdr:rowOff>
    </xdr:to>
    <xdr:sp>
      <xdr:nvSpPr>
        <xdr:cNvPr id="132" name="Line 132"/>
        <xdr:cNvSpPr>
          <a:spLocks/>
        </xdr:cNvSpPr>
      </xdr:nvSpPr>
      <xdr:spPr>
        <a:xfrm flipV="1">
          <a:off x="9705975" y="651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133" name="Line 133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134" name="Line 134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135" name="Line 135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136" name="Line 136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357</xdr:row>
      <xdr:rowOff>85725</xdr:rowOff>
    </xdr:from>
    <xdr:to>
      <xdr:col>29</xdr:col>
      <xdr:colOff>0</xdr:colOff>
      <xdr:row>357</xdr:row>
      <xdr:rowOff>85725</xdr:rowOff>
    </xdr:to>
    <xdr:sp>
      <xdr:nvSpPr>
        <xdr:cNvPr id="137" name="Line 137"/>
        <xdr:cNvSpPr>
          <a:spLocks/>
        </xdr:cNvSpPr>
      </xdr:nvSpPr>
      <xdr:spPr>
        <a:xfrm flipV="1">
          <a:off x="9705975" y="648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39" name="Line 139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40" name="Line 140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41" name="Line 141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42" name="Line 142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43" name="Line 143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44" name="Line 144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45" name="Line 145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46" name="Line 146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47" name="Line 147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48" name="Line 148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49" name="Line 149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50" name="Line 150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151" name="Line 151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85725</xdr:rowOff>
    </xdr:from>
    <xdr:to>
      <xdr:col>29</xdr:col>
      <xdr:colOff>0</xdr:colOff>
      <xdr:row>364</xdr:row>
      <xdr:rowOff>85725</xdr:rowOff>
    </xdr:to>
    <xdr:sp>
      <xdr:nvSpPr>
        <xdr:cNvPr id="153" name="Line 153"/>
        <xdr:cNvSpPr>
          <a:spLocks/>
        </xdr:cNvSpPr>
      </xdr:nvSpPr>
      <xdr:spPr>
        <a:xfrm flipV="1">
          <a:off x="9705975" y="659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154" name="Line 154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55" name="Line 155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156" name="Line 156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157" name="Line 157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158" name="Line 158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159" name="Line 159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60" name="Line 160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161" name="Line 161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162" name="Line 162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163" name="Line 163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164" name="Line 164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165" name="Line 165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166" name="Line 166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167" name="Line 167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168" name="Line 168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169" name="Line 169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170" name="Line 170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382</xdr:row>
      <xdr:rowOff>85725</xdr:rowOff>
    </xdr:from>
    <xdr:to>
      <xdr:col>29</xdr:col>
      <xdr:colOff>0</xdr:colOff>
      <xdr:row>382</xdr:row>
      <xdr:rowOff>85725</xdr:rowOff>
    </xdr:to>
    <xdr:sp>
      <xdr:nvSpPr>
        <xdr:cNvPr id="171" name="Line 171"/>
        <xdr:cNvSpPr>
          <a:spLocks/>
        </xdr:cNvSpPr>
      </xdr:nvSpPr>
      <xdr:spPr>
        <a:xfrm flipV="1">
          <a:off x="9705975" y="688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172" name="Line 172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173" name="Line 173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174" name="Line 174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175" name="Line 175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76" name="Line 176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177" name="Line 177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178" name="Line 178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79" name="Line 179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180" name="Line 180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81" name="Line 181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82" name="Line 182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83" name="Line 183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84" name="Line 184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85" name="Line 185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186" name="Line 186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187" name="Line 187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188" name="Line 188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85725</xdr:rowOff>
    </xdr:from>
    <xdr:to>
      <xdr:col>29</xdr:col>
      <xdr:colOff>0</xdr:colOff>
      <xdr:row>364</xdr:row>
      <xdr:rowOff>85725</xdr:rowOff>
    </xdr:to>
    <xdr:sp>
      <xdr:nvSpPr>
        <xdr:cNvPr id="190" name="Line 190"/>
        <xdr:cNvSpPr>
          <a:spLocks/>
        </xdr:cNvSpPr>
      </xdr:nvSpPr>
      <xdr:spPr>
        <a:xfrm flipV="1">
          <a:off x="9705975" y="659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191" name="Line 191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92" name="Line 192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193" name="Line 193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194" name="Line 194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195" name="Line 195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196" name="Line 196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197" name="Line 197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198" name="Line 198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199" name="Line 199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200" name="Line 200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201" name="Line 201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202" name="Line 202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203" name="Line 203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204" name="Line 204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205" name="Line 205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382</xdr:row>
      <xdr:rowOff>85725</xdr:rowOff>
    </xdr:from>
    <xdr:to>
      <xdr:col>29</xdr:col>
      <xdr:colOff>0</xdr:colOff>
      <xdr:row>382</xdr:row>
      <xdr:rowOff>85725</xdr:rowOff>
    </xdr:to>
    <xdr:sp>
      <xdr:nvSpPr>
        <xdr:cNvPr id="206" name="Line 206"/>
        <xdr:cNvSpPr>
          <a:spLocks/>
        </xdr:cNvSpPr>
      </xdr:nvSpPr>
      <xdr:spPr>
        <a:xfrm flipV="1">
          <a:off x="9705975" y="688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207" name="Line 207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208" name="Line 208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209" name="Line 209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210" name="Line 210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211" name="Line 211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212" name="Line 212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213" name="Line 213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214" name="Line 214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215" name="Line 215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216" name="Line 216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217" name="Line 217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219" name="Line 219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220" name="Line 220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221" name="Line 221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222" name="Line 222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223" name="Line 223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24" name="Line 224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25" name="Line 225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26" name="Line 226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28" name="Line 228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29" name="Line 230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30" name="Line 231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31" name="Line 232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32" name="Line 233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33" name="Line 234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34" name="Line 235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35" name="Line 236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36" name="Line 237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237" name="Line 238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38" name="Line 239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39" name="Line 240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40" name="Line 241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241" name="Line 242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42" name="Line 243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43" name="Line 244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44" name="Line 245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45" name="Line 246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46" name="Line 247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247" name="Line 248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48" name="Line 249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49" name="Line 250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50" name="Line 251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51" name="Line 252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52" name="Line 253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53" name="Line 254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54" name="Line 255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55" name="Line 256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256" name="Line 257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57" name="Line 258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58" name="Line 259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59" name="Line 260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401</xdr:row>
      <xdr:rowOff>85725</xdr:rowOff>
    </xdr:from>
    <xdr:to>
      <xdr:col>29</xdr:col>
      <xdr:colOff>0</xdr:colOff>
      <xdr:row>401</xdr:row>
      <xdr:rowOff>85725</xdr:rowOff>
    </xdr:to>
    <xdr:sp>
      <xdr:nvSpPr>
        <xdr:cNvPr id="260" name="Line 261"/>
        <xdr:cNvSpPr>
          <a:spLocks/>
        </xdr:cNvSpPr>
      </xdr:nvSpPr>
      <xdr:spPr>
        <a:xfrm flipV="1">
          <a:off x="9705975" y="7193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261" name="Line 262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262" name="Line 263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63" name="Line 264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64" name="Line 265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65" name="Line 266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66" name="Line 267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67" name="Line 268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268" name="Line 269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69" name="Line 270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70" name="Line 271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71" name="Line 272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272" name="Line 273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273" name="Line 274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274" name="Line 275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275" name="Line 276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276" name="Line 277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277" name="Line 278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278" name="Line 279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279" name="Line 280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280" name="Line 281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281" name="Line 282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282" name="Line 283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283" name="Line 284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284" name="Line 285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285" name="Line 286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286" name="Line 287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287" name="Line 288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288" name="Line 289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289" name="Line 290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290" name="Line 291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291" name="Line 292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292" name="Line 293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293" name="Line 294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294" name="Line 295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295" name="Line 296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85725</xdr:rowOff>
    </xdr:from>
    <xdr:to>
      <xdr:col>29</xdr:col>
      <xdr:colOff>0</xdr:colOff>
      <xdr:row>413</xdr:row>
      <xdr:rowOff>85725</xdr:rowOff>
    </xdr:to>
    <xdr:sp>
      <xdr:nvSpPr>
        <xdr:cNvPr id="296" name="Line 297"/>
        <xdr:cNvSpPr>
          <a:spLocks/>
        </xdr:cNvSpPr>
      </xdr:nvSpPr>
      <xdr:spPr>
        <a:xfrm flipV="1">
          <a:off x="9705975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297" name="Line 298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298" name="Line 299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299" name="Line 300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300" name="Line 307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301" name="Line 308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302" name="Line 309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303" name="Line 310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304" name="Line 311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305" name="Line 312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306" name="Line 313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307" name="Line 314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308" name="Line 315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309" name="Line 316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310" name="Line 317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311" name="Line 318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312" name="Line 319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313" name="Line 320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314" name="Line 321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315" name="Line 322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316" name="Line 323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317" name="Line 324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318" name="Line 325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319" name="Line 326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320" name="Line 327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21" name="Line 328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22" name="Line 329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323" name="Line 330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324" name="Line 331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325" name="Line 332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326" name="Line 333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327" name="Line 334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328" name="Line 335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29" name="Line 336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0" name="Line 337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1" name="Line 338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2" name="Line 339"/>
        <xdr:cNvSpPr>
          <a:spLocks/>
        </xdr:cNvSpPr>
      </xdr:nvSpPr>
      <xdr:spPr>
        <a:xfrm flipH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333" name="Line 340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4" name="Line 341"/>
        <xdr:cNvSpPr>
          <a:spLocks/>
        </xdr:cNvSpPr>
      </xdr:nvSpPr>
      <xdr:spPr>
        <a:xfrm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5" name="Line 342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6" name="Line 343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37" name="Line 344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338" name="Line 348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339" name="Line 349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340" name="Line 350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341" name="Line 351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342" name="Line 352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343" name="Line 353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344" name="Line 354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345" name="Line 355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346" name="Line 356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347" name="Line 357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348" name="Line 358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285</xdr:row>
      <xdr:rowOff>85725</xdr:rowOff>
    </xdr:from>
    <xdr:to>
      <xdr:col>29</xdr:col>
      <xdr:colOff>0</xdr:colOff>
      <xdr:row>285</xdr:row>
      <xdr:rowOff>85725</xdr:rowOff>
    </xdr:to>
    <xdr:sp>
      <xdr:nvSpPr>
        <xdr:cNvPr id="349" name="Line 403"/>
        <xdr:cNvSpPr>
          <a:spLocks/>
        </xdr:cNvSpPr>
      </xdr:nvSpPr>
      <xdr:spPr>
        <a:xfrm flipV="1">
          <a:off x="97059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286</xdr:row>
      <xdr:rowOff>85725</xdr:rowOff>
    </xdr:from>
    <xdr:to>
      <xdr:col>29</xdr:col>
      <xdr:colOff>0</xdr:colOff>
      <xdr:row>286</xdr:row>
      <xdr:rowOff>85725</xdr:rowOff>
    </xdr:to>
    <xdr:sp>
      <xdr:nvSpPr>
        <xdr:cNvPr id="350" name="Line 404"/>
        <xdr:cNvSpPr>
          <a:spLocks/>
        </xdr:cNvSpPr>
      </xdr:nvSpPr>
      <xdr:spPr>
        <a:xfrm flipV="1">
          <a:off x="9705975" y="533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289</xdr:row>
      <xdr:rowOff>85725</xdr:rowOff>
    </xdr:from>
    <xdr:to>
      <xdr:col>29</xdr:col>
      <xdr:colOff>0</xdr:colOff>
      <xdr:row>289</xdr:row>
      <xdr:rowOff>85725</xdr:rowOff>
    </xdr:to>
    <xdr:sp>
      <xdr:nvSpPr>
        <xdr:cNvPr id="351" name="Line 405"/>
        <xdr:cNvSpPr>
          <a:spLocks/>
        </xdr:cNvSpPr>
      </xdr:nvSpPr>
      <xdr:spPr>
        <a:xfrm flipV="1">
          <a:off x="9705975" y="5388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293</xdr:row>
      <xdr:rowOff>85725</xdr:rowOff>
    </xdr:from>
    <xdr:to>
      <xdr:col>29</xdr:col>
      <xdr:colOff>0</xdr:colOff>
      <xdr:row>293</xdr:row>
      <xdr:rowOff>85725</xdr:rowOff>
    </xdr:to>
    <xdr:sp>
      <xdr:nvSpPr>
        <xdr:cNvPr id="352" name="Line 406"/>
        <xdr:cNvSpPr>
          <a:spLocks/>
        </xdr:cNvSpPr>
      </xdr:nvSpPr>
      <xdr:spPr>
        <a:xfrm flipV="1">
          <a:off x="9705975" y="545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9525</xdr:rowOff>
    </xdr:from>
    <xdr:to>
      <xdr:col>29</xdr:col>
      <xdr:colOff>0</xdr:colOff>
      <xdr:row>320</xdr:row>
      <xdr:rowOff>9525</xdr:rowOff>
    </xdr:to>
    <xdr:sp>
      <xdr:nvSpPr>
        <xdr:cNvPr id="353" name="Line 407"/>
        <xdr:cNvSpPr>
          <a:spLocks/>
        </xdr:cNvSpPr>
      </xdr:nvSpPr>
      <xdr:spPr>
        <a:xfrm flipV="1">
          <a:off x="9705975" y="587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294</xdr:row>
      <xdr:rowOff>85725</xdr:rowOff>
    </xdr:from>
    <xdr:to>
      <xdr:col>29</xdr:col>
      <xdr:colOff>0</xdr:colOff>
      <xdr:row>294</xdr:row>
      <xdr:rowOff>85725</xdr:rowOff>
    </xdr:to>
    <xdr:sp>
      <xdr:nvSpPr>
        <xdr:cNvPr id="354" name="Line 408"/>
        <xdr:cNvSpPr>
          <a:spLocks/>
        </xdr:cNvSpPr>
      </xdr:nvSpPr>
      <xdr:spPr>
        <a:xfrm flipV="1">
          <a:off x="9705975" y="546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355" name="Line 409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356" name="Line 410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357" name="Line 411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358" name="Line 412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359" name="Line 413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360" name="Line 414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361" name="Line 415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362" name="Line 416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363" name="Line 417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364" name="Line 418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365" name="Line 419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366" name="Line 420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367" name="Line 421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368" name="Line 422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369" name="Line 423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370" name="Line 424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371" name="Line 425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372" name="Line 426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373" name="Line 427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374" name="Line 428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375" name="Line 429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376" name="Line 430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295</xdr:row>
      <xdr:rowOff>85725</xdr:rowOff>
    </xdr:from>
    <xdr:to>
      <xdr:col>29</xdr:col>
      <xdr:colOff>0</xdr:colOff>
      <xdr:row>295</xdr:row>
      <xdr:rowOff>85725</xdr:rowOff>
    </xdr:to>
    <xdr:sp>
      <xdr:nvSpPr>
        <xdr:cNvPr id="377" name="Line 431"/>
        <xdr:cNvSpPr>
          <a:spLocks/>
        </xdr:cNvSpPr>
      </xdr:nvSpPr>
      <xdr:spPr>
        <a:xfrm flipV="1">
          <a:off x="9705975" y="548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378" name="Line 432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297</xdr:row>
      <xdr:rowOff>85725</xdr:rowOff>
    </xdr:from>
    <xdr:to>
      <xdr:col>29</xdr:col>
      <xdr:colOff>0</xdr:colOff>
      <xdr:row>297</xdr:row>
      <xdr:rowOff>85725</xdr:rowOff>
    </xdr:to>
    <xdr:sp>
      <xdr:nvSpPr>
        <xdr:cNvPr id="379" name="Line 433"/>
        <xdr:cNvSpPr>
          <a:spLocks/>
        </xdr:cNvSpPr>
      </xdr:nvSpPr>
      <xdr:spPr>
        <a:xfrm flipV="1">
          <a:off x="9705975" y="551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380" name="Line 434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381" name="Line 435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382" name="Line 436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383" name="Line 437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384" name="Line 438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385" name="Line 439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386" name="Line 440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387" name="Line 441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388" name="Line 442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389" name="Line 443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390" name="Line 444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391" name="Line 445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392" name="Line 446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317</xdr:row>
      <xdr:rowOff>85725</xdr:rowOff>
    </xdr:from>
    <xdr:to>
      <xdr:col>29</xdr:col>
      <xdr:colOff>0</xdr:colOff>
      <xdr:row>317</xdr:row>
      <xdr:rowOff>85725</xdr:rowOff>
    </xdr:to>
    <xdr:sp>
      <xdr:nvSpPr>
        <xdr:cNvPr id="393" name="Line 447"/>
        <xdr:cNvSpPr>
          <a:spLocks/>
        </xdr:cNvSpPr>
      </xdr:nvSpPr>
      <xdr:spPr>
        <a:xfrm flipV="1">
          <a:off x="9705975" y="583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318</xdr:row>
      <xdr:rowOff>85725</xdr:rowOff>
    </xdr:from>
    <xdr:to>
      <xdr:col>29</xdr:col>
      <xdr:colOff>0</xdr:colOff>
      <xdr:row>318</xdr:row>
      <xdr:rowOff>85725</xdr:rowOff>
    </xdr:to>
    <xdr:sp>
      <xdr:nvSpPr>
        <xdr:cNvPr id="394" name="Line 448"/>
        <xdr:cNvSpPr>
          <a:spLocks/>
        </xdr:cNvSpPr>
      </xdr:nvSpPr>
      <xdr:spPr>
        <a:xfrm flipV="1">
          <a:off x="9705975" y="585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395" name="Line 449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396" name="Line 450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321</xdr:row>
      <xdr:rowOff>85725</xdr:rowOff>
    </xdr:from>
    <xdr:to>
      <xdr:col>29</xdr:col>
      <xdr:colOff>0</xdr:colOff>
      <xdr:row>321</xdr:row>
      <xdr:rowOff>85725</xdr:rowOff>
    </xdr:to>
    <xdr:sp>
      <xdr:nvSpPr>
        <xdr:cNvPr id="397" name="Line 451"/>
        <xdr:cNvSpPr>
          <a:spLocks/>
        </xdr:cNvSpPr>
      </xdr:nvSpPr>
      <xdr:spPr>
        <a:xfrm flipV="1">
          <a:off x="9705975" y="590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85725</xdr:rowOff>
    </xdr:from>
    <xdr:to>
      <xdr:col>29</xdr:col>
      <xdr:colOff>0</xdr:colOff>
      <xdr:row>322</xdr:row>
      <xdr:rowOff>85725</xdr:rowOff>
    </xdr:to>
    <xdr:sp>
      <xdr:nvSpPr>
        <xdr:cNvPr id="398" name="Line 452"/>
        <xdr:cNvSpPr>
          <a:spLocks/>
        </xdr:cNvSpPr>
      </xdr:nvSpPr>
      <xdr:spPr>
        <a:xfrm flipV="1">
          <a:off x="9705975" y="591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85725</xdr:rowOff>
    </xdr:from>
    <xdr:to>
      <xdr:col>29</xdr:col>
      <xdr:colOff>0</xdr:colOff>
      <xdr:row>323</xdr:row>
      <xdr:rowOff>85725</xdr:rowOff>
    </xdr:to>
    <xdr:sp>
      <xdr:nvSpPr>
        <xdr:cNvPr id="399" name="Line 453"/>
        <xdr:cNvSpPr>
          <a:spLocks/>
        </xdr:cNvSpPr>
      </xdr:nvSpPr>
      <xdr:spPr>
        <a:xfrm flipV="1">
          <a:off x="9705975" y="593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85725</xdr:rowOff>
    </xdr:from>
    <xdr:to>
      <xdr:col>29</xdr:col>
      <xdr:colOff>0</xdr:colOff>
      <xdr:row>324</xdr:row>
      <xdr:rowOff>85725</xdr:rowOff>
    </xdr:to>
    <xdr:sp>
      <xdr:nvSpPr>
        <xdr:cNvPr id="400" name="Line 454"/>
        <xdr:cNvSpPr>
          <a:spLocks/>
        </xdr:cNvSpPr>
      </xdr:nvSpPr>
      <xdr:spPr>
        <a:xfrm flipV="1">
          <a:off x="9705975" y="594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325</xdr:row>
      <xdr:rowOff>85725</xdr:rowOff>
    </xdr:from>
    <xdr:to>
      <xdr:col>29</xdr:col>
      <xdr:colOff>0</xdr:colOff>
      <xdr:row>325</xdr:row>
      <xdr:rowOff>85725</xdr:rowOff>
    </xdr:to>
    <xdr:sp>
      <xdr:nvSpPr>
        <xdr:cNvPr id="401" name="Line 455"/>
        <xdr:cNvSpPr>
          <a:spLocks/>
        </xdr:cNvSpPr>
      </xdr:nvSpPr>
      <xdr:spPr>
        <a:xfrm flipV="1">
          <a:off x="9705975" y="596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326</xdr:row>
      <xdr:rowOff>85725</xdr:rowOff>
    </xdr:from>
    <xdr:to>
      <xdr:col>29</xdr:col>
      <xdr:colOff>0</xdr:colOff>
      <xdr:row>326</xdr:row>
      <xdr:rowOff>85725</xdr:rowOff>
    </xdr:to>
    <xdr:sp>
      <xdr:nvSpPr>
        <xdr:cNvPr id="402" name="Line 456"/>
        <xdr:cNvSpPr>
          <a:spLocks/>
        </xdr:cNvSpPr>
      </xdr:nvSpPr>
      <xdr:spPr>
        <a:xfrm flipV="1">
          <a:off x="9705975" y="598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403" name="Line 457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4" name="Line 458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5" name="Line 459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6" name="Line 460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7" name="Line 461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8" name="Line 462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409" name="Line 463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0" name="Line 464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1" name="Line 465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2" name="Line 466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3" name="Line 467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4" name="Line 468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415" name="Line 469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416" name="Line 470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417" name="Line 471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418" name="Line 472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19" name="Line 473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20" name="Line 474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21" name="Line 475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22" name="Line 476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23" name="Line 477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24" name="Line 478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25" name="Line 479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26" name="Line 480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27" name="Line 481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28" name="Line 482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429" name="Line 483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430" name="Line 484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431" name="Line 485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432" name="Line 486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433" name="Line 487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434" name="Line 488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435" name="Line 489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436" name="Line 490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437" name="Line 491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438" name="Line 492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439" name="Line 493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440" name="Line 494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441" name="Line 495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442" name="Line 496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443" name="Line 497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444" name="Line 498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445" name="Line 499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446" name="Line 500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447" name="Line 501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448" name="Line 502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449" name="Line 503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450" name="Line 504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451" name="Line 505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452" name="Line 506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453" name="Line 507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454" name="Line 508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455" name="Line 509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456" name="Line 510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457" name="Line 511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458" name="Line 512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459" name="Line 513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460" name="Line 514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461" name="Line 515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462" name="Line 516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463" name="Line 517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464" name="Line 518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465" name="Line 519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466" name="Line 520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467" name="Line 521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347</xdr:row>
      <xdr:rowOff>85725</xdr:rowOff>
    </xdr:from>
    <xdr:to>
      <xdr:col>29</xdr:col>
      <xdr:colOff>0</xdr:colOff>
      <xdr:row>347</xdr:row>
      <xdr:rowOff>85725</xdr:rowOff>
    </xdr:to>
    <xdr:sp>
      <xdr:nvSpPr>
        <xdr:cNvPr id="468" name="Line 522"/>
        <xdr:cNvSpPr>
          <a:spLocks/>
        </xdr:cNvSpPr>
      </xdr:nvSpPr>
      <xdr:spPr>
        <a:xfrm flipV="1">
          <a:off x="9705975" y="632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469" name="Line 523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349</xdr:row>
      <xdr:rowOff>85725</xdr:rowOff>
    </xdr:from>
    <xdr:to>
      <xdr:col>29</xdr:col>
      <xdr:colOff>0</xdr:colOff>
      <xdr:row>349</xdr:row>
      <xdr:rowOff>85725</xdr:rowOff>
    </xdr:to>
    <xdr:sp>
      <xdr:nvSpPr>
        <xdr:cNvPr id="470" name="Line 524"/>
        <xdr:cNvSpPr>
          <a:spLocks/>
        </xdr:cNvSpPr>
      </xdr:nvSpPr>
      <xdr:spPr>
        <a:xfrm flipV="1">
          <a:off x="9705975" y="6354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471" name="Line 525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352</xdr:row>
      <xdr:rowOff>85725</xdr:rowOff>
    </xdr:from>
    <xdr:to>
      <xdr:col>29</xdr:col>
      <xdr:colOff>0</xdr:colOff>
      <xdr:row>352</xdr:row>
      <xdr:rowOff>85725</xdr:rowOff>
    </xdr:to>
    <xdr:sp>
      <xdr:nvSpPr>
        <xdr:cNvPr id="472" name="Line 526"/>
        <xdr:cNvSpPr>
          <a:spLocks/>
        </xdr:cNvSpPr>
      </xdr:nvSpPr>
      <xdr:spPr>
        <a:xfrm flipV="1">
          <a:off x="9705975" y="6402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473" name="Line 527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354</xdr:row>
      <xdr:rowOff>85725</xdr:rowOff>
    </xdr:from>
    <xdr:to>
      <xdr:col>29</xdr:col>
      <xdr:colOff>0</xdr:colOff>
      <xdr:row>354</xdr:row>
      <xdr:rowOff>85725</xdr:rowOff>
    </xdr:to>
    <xdr:sp>
      <xdr:nvSpPr>
        <xdr:cNvPr id="474" name="Line 528"/>
        <xdr:cNvSpPr>
          <a:spLocks/>
        </xdr:cNvSpPr>
      </xdr:nvSpPr>
      <xdr:spPr>
        <a:xfrm flipV="1">
          <a:off x="9705975" y="643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475" name="Line 529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476" name="Line 530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357</xdr:row>
      <xdr:rowOff>85725</xdr:rowOff>
    </xdr:from>
    <xdr:to>
      <xdr:col>29</xdr:col>
      <xdr:colOff>0</xdr:colOff>
      <xdr:row>357</xdr:row>
      <xdr:rowOff>85725</xdr:rowOff>
    </xdr:to>
    <xdr:sp>
      <xdr:nvSpPr>
        <xdr:cNvPr id="477" name="Line 531"/>
        <xdr:cNvSpPr>
          <a:spLocks/>
        </xdr:cNvSpPr>
      </xdr:nvSpPr>
      <xdr:spPr>
        <a:xfrm flipV="1">
          <a:off x="9705975" y="648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478" name="Line 532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479" name="Line 533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359</xdr:row>
      <xdr:rowOff>85725</xdr:rowOff>
    </xdr:from>
    <xdr:to>
      <xdr:col>29</xdr:col>
      <xdr:colOff>0</xdr:colOff>
      <xdr:row>359</xdr:row>
      <xdr:rowOff>85725</xdr:rowOff>
    </xdr:to>
    <xdr:sp>
      <xdr:nvSpPr>
        <xdr:cNvPr id="480" name="Line 534"/>
        <xdr:cNvSpPr>
          <a:spLocks/>
        </xdr:cNvSpPr>
      </xdr:nvSpPr>
      <xdr:spPr>
        <a:xfrm flipV="1">
          <a:off x="9705975" y="651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481" name="Line 535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482" name="Line 536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483" name="Line 537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484" name="Line 538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357</xdr:row>
      <xdr:rowOff>85725</xdr:rowOff>
    </xdr:from>
    <xdr:to>
      <xdr:col>29</xdr:col>
      <xdr:colOff>0</xdr:colOff>
      <xdr:row>357</xdr:row>
      <xdr:rowOff>85725</xdr:rowOff>
    </xdr:to>
    <xdr:sp>
      <xdr:nvSpPr>
        <xdr:cNvPr id="485" name="Line 539"/>
        <xdr:cNvSpPr>
          <a:spLocks/>
        </xdr:cNvSpPr>
      </xdr:nvSpPr>
      <xdr:spPr>
        <a:xfrm flipV="1">
          <a:off x="9705975" y="648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486" name="Line 540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87" name="Line 541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88" name="Line 542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89" name="Line 543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90" name="Line 544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91" name="Line 545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92" name="Line 546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93" name="Line 547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94" name="Line 548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95" name="Line 549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96" name="Line 550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497" name="Line 551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498" name="Line 552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499" name="Line 553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500" name="Line 554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85725</xdr:rowOff>
    </xdr:from>
    <xdr:to>
      <xdr:col>29</xdr:col>
      <xdr:colOff>0</xdr:colOff>
      <xdr:row>364</xdr:row>
      <xdr:rowOff>85725</xdr:rowOff>
    </xdr:to>
    <xdr:sp>
      <xdr:nvSpPr>
        <xdr:cNvPr id="501" name="Line 555"/>
        <xdr:cNvSpPr>
          <a:spLocks/>
        </xdr:cNvSpPr>
      </xdr:nvSpPr>
      <xdr:spPr>
        <a:xfrm flipV="1">
          <a:off x="9705975" y="659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502" name="Line 556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503" name="Line 557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504" name="Line 558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505" name="Line 559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506" name="Line 560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507" name="Line 561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08" name="Line 562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509" name="Line 563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510" name="Line 564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511" name="Line 565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512" name="Line 566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513" name="Line 567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514" name="Line 568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515" name="Line 569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516" name="Line 570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517" name="Line 571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518" name="Line 572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382</xdr:row>
      <xdr:rowOff>85725</xdr:rowOff>
    </xdr:from>
    <xdr:to>
      <xdr:col>29</xdr:col>
      <xdr:colOff>0</xdr:colOff>
      <xdr:row>382</xdr:row>
      <xdr:rowOff>85725</xdr:rowOff>
    </xdr:to>
    <xdr:sp>
      <xdr:nvSpPr>
        <xdr:cNvPr id="519" name="Line 573"/>
        <xdr:cNvSpPr>
          <a:spLocks/>
        </xdr:cNvSpPr>
      </xdr:nvSpPr>
      <xdr:spPr>
        <a:xfrm flipV="1">
          <a:off x="9705975" y="688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520" name="Line 574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521" name="Line 575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522" name="Line 576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523" name="Line 577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524" name="Line 578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525" name="Line 579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526" name="Line 580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27" name="Line 581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528" name="Line 582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29" name="Line 583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30" name="Line 584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31" name="Line 585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32" name="Line 586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533" name="Line 587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534" name="Line 588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535" name="Line 589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536" name="Line 590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537" name="Line 591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85725</xdr:rowOff>
    </xdr:from>
    <xdr:to>
      <xdr:col>29</xdr:col>
      <xdr:colOff>0</xdr:colOff>
      <xdr:row>364</xdr:row>
      <xdr:rowOff>85725</xdr:rowOff>
    </xdr:to>
    <xdr:sp>
      <xdr:nvSpPr>
        <xdr:cNvPr id="538" name="Line 592"/>
        <xdr:cNvSpPr>
          <a:spLocks/>
        </xdr:cNvSpPr>
      </xdr:nvSpPr>
      <xdr:spPr>
        <a:xfrm flipV="1">
          <a:off x="9705975" y="659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539" name="Line 593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540" name="Line 594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541" name="Line 595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542" name="Line 596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543" name="Line 597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544" name="Line 598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545" name="Line 599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546" name="Line 600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547" name="Line 601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548" name="Line 602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549" name="Line 603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550" name="Line 604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551" name="Line 605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552" name="Line 606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553" name="Line 607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382</xdr:row>
      <xdr:rowOff>85725</xdr:rowOff>
    </xdr:from>
    <xdr:to>
      <xdr:col>29</xdr:col>
      <xdr:colOff>0</xdr:colOff>
      <xdr:row>382</xdr:row>
      <xdr:rowOff>85725</xdr:rowOff>
    </xdr:to>
    <xdr:sp>
      <xdr:nvSpPr>
        <xdr:cNvPr id="554" name="Line 608"/>
        <xdr:cNvSpPr>
          <a:spLocks/>
        </xdr:cNvSpPr>
      </xdr:nvSpPr>
      <xdr:spPr>
        <a:xfrm flipV="1">
          <a:off x="9705975" y="688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555" name="Line 609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556" name="Line 610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557" name="Line 611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558" name="Line 612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559" name="Line 613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560" name="Line 614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561" name="Line 615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562" name="Line 616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563" name="Line 617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564" name="Line 618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565" name="Line 619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566" name="Line 620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567" name="Line 621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568" name="Line 622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569" name="Line 623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570" name="Line 624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571" name="Line 625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572" name="Line 626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573" name="Line 627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574" name="Line 628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575" name="Line 629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576" name="Line 630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577" name="Line 632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578" name="Line 633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579" name="Line 634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580" name="Line 635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581" name="Line 636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582" name="Line 637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583" name="Line 638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584" name="Line 639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585" name="Line 640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586" name="Line 641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587" name="Line 642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588" name="Line 643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589" name="Line 644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590" name="Line 645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591" name="Line 646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592" name="Line 647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593" name="Line 648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594" name="Line 649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595" name="Line 650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596" name="Line 651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597" name="Line 652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598" name="Line 653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599" name="Line 654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600" name="Line 655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601" name="Line 656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602" name="Line 657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603" name="Line 658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604" name="Line 659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605" name="Line 660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606" name="Line 661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607" name="Line 662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401</xdr:row>
      <xdr:rowOff>85725</xdr:rowOff>
    </xdr:from>
    <xdr:to>
      <xdr:col>29</xdr:col>
      <xdr:colOff>0</xdr:colOff>
      <xdr:row>401</xdr:row>
      <xdr:rowOff>85725</xdr:rowOff>
    </xdr:to>
    <xdr:sp>
      <xdr:nvSpPr>
        <xdr:cNvPr id="608" name="Line 663"/>
        <xdr:cNvSpPr>
          <a:spLocks/>
        </xdr:cNvSpPr>
      </xdr:nvSpPr>
      <xdr:spPr>
        <a:xfrm flipV="1">
          <a:off x="9705975" y="7193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609" name="Line 664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610" name="Line 665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611" name="Line 666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612" name="Line 667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613" name="Line 668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614" name="Line 669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615" name="Line 670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616" name="Line 671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617" name="Line 672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618" name="Line 673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619" name="Line 674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620" name="Line 675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621" name="Line 676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622" name="Line 677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623" name="Line 678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624" name="Line 679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625" name="Line 680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626" name="Line 681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627" name="Line 682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628" name="Line 683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629" name="Line 684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630" name="Line 685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631" name="Line 686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632" name="Line 687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633" name="Line 688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634" name="Line 68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635" name="Line 690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36" name="Line 691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637" name="Line 692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638" name="Line 693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39" name="Line 694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40" name="Line 695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641" name="Line 696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42" name="Line 697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643" name="Line 698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85725</xdr:rowOff>
    </xdr:from>
    <xdr:to>
      <xdr:col>29</xdr:col>
      <xdr:colOff>0</xdr:colOff>
      <xdr:row>413</xdr:row>
      <xdr:rowOff>85725</xdr:rowOff>
    </xdr:to>
    <xdr:sp>
      <xdr:nvSpPr>
        <xdr:cNvPr id="644" name="Line 699"/>
        <xdr:cNvSpPr>
          <a:spLocks/>
        </xdr:cNvSpPr>
      </xdr:nvSpPr>
      <xdr:spPr>
        <a:xfrm flipV="1">
          <a:off x="9705975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645" name="Line 700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46" name="Line 701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47" name="Line 702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648" name="Line 70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649" name="Line 710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50" name="Line 711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51" name="Line 712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52" name="Line 713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53" name="Line 714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54" name="Line 715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55" name="Line 716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56" name="Line 717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57" name="Line 718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58" name="Line 719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59" name="Line 720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660" name="Line 721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61" name="Line 722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62" name="Line 723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663" name="Line 724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64" name="Line 725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65" name="Line 726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66" name="Line 727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667" name="Line 728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68" name="Line 729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69" name="Line 730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70" name="Line 731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671" name="Line 732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672" name="Line 733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673" name="Line 734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674" name="Line 735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675" name="Line 736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676" name="Line 737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77" name="Line 73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78" name="Line 73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79" name="Line 741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680" name="Line 742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81" name="Line 743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82" name="Line 744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83" name="Line 745"/>
        <xdr:cNvSpPr>
          <a:spLocks/>
        </xdr:cNvSpPr>
      </xdr:nvSpPr>
      <xdr:spPr>
        <a:xfrm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684" name="Line 746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85725</xdr:rowOff>
    </xdr:from>
    <xdr:to>
      <xdr:col>29</xdr:col>
      <xdr:colOff>0</xdr:colOff>
      <xdr:row>386</xdr:row>
      <xdr:rowOff>85725</xdr:rowOff>
    </xdr:to>
    <xdr:sp>
      <xdr:nvSpPr>
        <xdr:cNvPr id="685" name="Line 750"/>
        <xdr:cNvSpPr>
          <a:spLocks/>
        </xdr:cNvSpPr>
      </xdr:nvSpPr>
      <xdr:spPr>
        <a:xfrm flipV="1">
          <a:off x="9705975" y="6954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686" name="Line 751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687" name="Line 752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688" name="Line 753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689" name="Line 754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690" name="Line 755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691" name="Line 757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692" name="Line 758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693" name="Line 759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694" name="Line 760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695" name="Line 761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696" name="Line 762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697" name="Line 763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698" name="Line 764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699" name="Line 765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00" name="Line 767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01" name="Line 768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02" name="Line 769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703" name="Line 770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704" name="Line 771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705" name="Line 772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706" name="Line 773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707" name="Line 774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708" name="Line 775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09" name="Line 776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10" name="Line 777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11" name="Line 778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712" name="Line 779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713" name="Line 780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714" name="Line 781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715" name="Line 782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716" name="Line 783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717" name="Line 784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18" name="Line 785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19" name="Line 786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20" name="Line 787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721" name="Line 788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722" name="Line 789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723" name="Line 790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724" name="Line 791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725" name="Line 792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726" name="Line 793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27" name="Line 794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28" name="Line 795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29" name="Line 796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401</xdr:row>
      <xdr:rowOff>85725</xdr:rowOff>
    </xdr:from>
    <xdr:to>
      <xdr:col>29</xdr:col>
      <xdr:colOff>0</xdr:colOff>
      <xdr:row>401</xdr:row>
      <xdr:rowOff>85725</xdr:rowOff>
    </xdr:to>
    <xdr:sp>
      <xdr:nvSpPr>
        <xdr:cNvPr id="730" name="Line 797"/>
        <xdr:cNvSpPr>
          <a:spLocks/>
        </xdr:cNvSpPr>
      </xdr:nvSpPr>
      <xdr:spPr>
        <a:xfrm flipV="1">
          <a:off x="9705975" y="7193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731" name="Line 798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732" name="Line 799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733" name="Line 800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734" name="Line 801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735" name="Line 802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736" name="Line 803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737" name="Line 804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738" name="Line 805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39" name="Line 806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40" name="Line 807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41" name="Line 808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742" name="Line 809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743" name="Line 810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744" name="Line 811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745" name="Line 812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746" name="Line 813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747" name="Line 814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748" name="Line 815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749" name="Line 816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750" name="Line 817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751" name="Line 818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752" name="Line 81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753" name="Line 820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754" name="Line 82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755" name="Line 822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56" name="Line 823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757" name="Line 824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758" name="Line 825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59" name="Line 826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60" name="Line 827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761" name="Line 828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62" name="Line 829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763" name="Line 830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85725</xdr:rowOff>
    </xdr:from>
    <xdr:to>
      <xdr:col>29</xdr:col>
      <xdr:colOff>0</xdr:colOff>
      <xdr:row>413</xdr:row>
      <xdr:rowOff>85725</xdr:rowOff>
    </xdr:to>
    <xdr:sp>
      <xdr:nvSpPr>
        <xdr:cNvPr id="764" name="Line 831"/>
        <xdr:cNvSpPr>
          <a:spLocks/>
        </xdr:cNvSpPr>
      </xdr:nvSpPr>
      <xdr:spPr>
        <a:xfrm flipV="1">
          <a:off x="9705975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765" name="Line 832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66" name="Line 833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67" name="Line 834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68" name="Line 838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769" name="Line 84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770" name="Line 842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71" name="Line 843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72" name="Line 844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73" name="Line 845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74" name="Line 846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75" name="Line 847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76" name="Line 848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77" name="Line 849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78" name="Line 850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79" name="Line 851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80" name="Line 852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81" name="Line 853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82" name="Line 854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783" name="Line 855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84" name="Line 856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85" name="Line 857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86" name="Line 858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787" name="Line 859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88" name="Line 860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89" name="Line 861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90" name="Line 862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791" name="Line 863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792" name="Line 864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793" name="Line 865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794" name="Line 866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795" name="Line 867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796" name="Line 868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97" name="Line 86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98" name="Line 87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799" name="Line 872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00" name="Line 873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01" name="Line 875"/>
        <xdr:cNvSpPr>
          <a:spLocks/>
        </xdr:cNvSpPr>
      </xdr:nvSpPr>
      <xdr:spPr>
        <a:xfrm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02" name="Line 876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03" name="Line 878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04" name="Line 879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805" name="Line 880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806" name="Line 881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807" name="Line 882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808" name="Line 883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809" name="Line 884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810" name="Line 885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811" name="Line 886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812" name="Line 887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813" name="Line 888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814" name="Line 889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815" name="Line 890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16" name="Line 893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817" name="Line 898"/>
        <xdr:cNvSpPr>
          <a:spLocks/>
        </xdr:cNvSpPr>
      </xdr:nvSpPr>
      <xdr:spPr>
        <a:xfrm flipV="1">
          <a:off x="109251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285</xdr:row>
      <xdr:rowOff>85725</xdr:rowOff>
    </xdr:from>
    <xdr:to>
      <xdr:col>29</xdr:col>
      <xdr:colOff>0</xdr:colOff>
      <xdr:row>285</xdr:row>
      <xdr:rowOff>85725</xdr:rowOff>
    </xdr:to>
    <xdr:sp>
      <xdr:nvSpPr>
        <xdr:cNvPr id="818" name="Line 899"/>
        <xdr:cNvSpPr>
          <a:spLocks/>
        </xdr:cNvSpPr>
      </xdr:nvSpPr>
      <xdr:spPr>
        <a:xfrm flipV="1">
          <a:off x="97059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286</xdr:row>
      <xdr:rowOff>85725</xdr:rowOff>
    </xdr:from>
    <xdr:to>
      <xdr:col>29</xdr:col>
      <xdr:colOff>0</xdr:colOff>
      <xdr:row>286</xdr:row>
      <xdr:rowOff>85725</xdr:rowOff>
    </xdr:to>
    <xdr:sp>
      <xdr:nvSpPr>
        <xdr:cNvPr id="819" name="Line 900"/>
        <xdr:cNvSpPr>
          <a:spLocks/>
        </xdr:cNvSpPr>
      </xdr:nvSpPr>
      <xdr:spPr>
        <a:xfrm flipV="1">
          <a:off x="9705975" y="533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293</xdr:row>
      <xdr:rowOff>85725</xdr:rowOff>
    </xdr:from>
    <xdr:to>
      <xdr:col>29</xdr:col>
      <xdr:colOff>0</xdr:colOff>
      <xdr:row>293</xdr:row>
      <xdr:rowOff>85725</xdr:rowOff>
    </xdr:to>
    <xdr:sp>
      <xdr:nvSpPr>
        <xdr:cNvPr id="820" name="Line 901"/>
        <xdr:cNvSpPr>
          <a:spLocks/>
        </xdr:cNvSpPr>
      </xdr:nvSpPr>
      <xdr:spPr>
        <a:xfrm flipV="1">
          <a:off x="9705975" y="545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294</xdr:row>
      <xdr:rowOff>85725</xdr:rowOff>
    </xdr:from>
    <xdr:to>
      <xdr:col>29</xdr:col>
      <xdr:colOff>0</xdr:colOff>
      <xdr:row>294</xdr:row>
      <xdr:rowOff>85725</xdr:rowOff>
    </xdr:to>
    <xdr:sp>
      <xdr:nvSpPr>
        <xdr:cNvPr id="821" name="Line 902"/>
        <xdr:cNvSpPr>
          <a:spLocks/>
        </xdr:cNvSpPr>
      </xdr:nvSpPr>
      <xdr:spPr>
        <a:xfrm flipV="1">
          <a:off x="9705975" y="546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822" name="Line 903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823" name="Line 904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824" name="Line 905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825" name="Line 906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826" name="Line 907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827" name="Line 908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828" name="Line 909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0</xdr:rowOff>
    </xdr:from>
    <xdr:to>
      <xdr:col>29</xdr:col>
      <xdr:colOff>0</xdr:colOff>
      <xdr:row>304</xdr:row>
      <xdr:rowOff>0</xdr:rowOff>
    </xdr:to>
    <xdr:sp>
      <xdr:nvSpPr>
        <xdr:cNvPr id="829" name="Line 910"/>
        <xdr:cNvSpPr>
          <a:spLocks/>
        </xdr:cNvSpPr>
      </xdr:nvSpPr>
      <xdr:spPr>
        <a:xfrm flipV="1">
          <a:off x="9705975" y="562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830" name="Line 911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831" name="Line 912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832" name="Line 913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833" name="Line 914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834" name="Line 915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835" name="Line 916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836" name="Line 917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837" name="Line 918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838" name="Line 919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839" name="Line 920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840" name="Line 921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0</xdr:rowOff>
    </xdr:from>
    <xdr:to>
      <xdr:col>29</xdr:col>
      <xdr:colOff>0</xdr:colOff>
      <xdr:row>307</xdr:row>
      <xdr:rowOff>0</xdr:rowOff>
    </xdr:to>
    <xdr:sp>
      <xdr:nvSpPr>
        <xdr:cNvPr id="841" name="Line 922"/>
        <xdr:cNvSpPr>
          <a:spLocks/>
        </xdr:cNvSpPr>
      </xdr:nvSpPr>
      <xdr:spPr>
        <a:xfrm flipV="1">
          <a:off x="9705975" y="567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307</xdr:row>
      <xdr:rowOff>85725</xdr:rowOff>
    </xdr:from>
    <xdr:to>
      <xdr:col>29</xdr:col>
      <xdr:colOff>0</xdr:colOff>
      <xdr:row>307</xdr:row>
      <xdr:rowOff>85725</xdr:rowOff>
    </xdr:to>
    <xdr:sp>
      <xdr:nvSpPr>
        <xdr:cNvPr id="842" name="Line 923"/>
        <xdr:cNvSpPr>
          <a:spLocks/>
        </xdr:cNvSpPr>
      </xdr:nvSpPr>
      <xdr:spPr>
        <a:xfrm flipV="1">
          <a:off x="9705975" y="567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295</xdr:row>
      <xdr:rowOff>85725</xdr:rowOff>
    </xdr:from>
    <xdr:to>
      <xdr:col>29</xdr:col>
      <xdr:colOff>0</xdr:colOff>
      <xdr:row>295</xdr:row>
      <xdr:rowOff>85725</xdr:rowOff>
    </xdr:to>
    <xdr:sp>
      <xdr:nvSpPr>
        <xdr:cNvPr id="843" name="Line 924"/>
        <xdr:cNvSpPr>
          <a:spLocks/>
        </xdr:cNvSpPr>
      </xdr:nvSpPr>
      <xdr:spPr>
        <a:xfrm flipV="1">
          <a:off x="9705975" y="548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296</xdr:row>
      <xdr:rowOff>85725</xdr:rowOff>
    </xdr:from>
    <xdr:to>
      <xdr:col>29</xdr:col>
      <xdr:colOff>0</xdr:colOff>
      <xdr:row>296</xdr:row>
      <xdr:rowOff>85725</xdr:rowOff>
    </xdr:to>
    <xdr:sp>
      <xdr:nvSpPr>
        <xdr:cNvPr id="844" name="Line 925"/>
        <xdr:cNvSpPr>
          <a:spLocks/>
        </xdr:cNvSpPr>
      </xdr:nvSpPr>
      <xdr:spPr>
        <a:xfrm flipV="1">
          <a:off x="9705975" y="5501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297</xdr:row>
      <xdr:rowOff>85725</xdr:rowOff>
    </xdr:from>
    <xdr:to>
      <xdr:col>29</xdr:col>
      <xdr:colOff>0</xdr:colOff>
      <xdr:row>297</xdr:row>
      <xdr:rowOff>85725</xdr:rowOff>
    </xdr:to>
    <xdr:sp>
      <xdr:nvSpPr>
        <xdr:cNvPr id="845" name="Line 926"/>
        <xdr:cNvSpPr>
          <a:spLocks/>
        </xdr:cNvSpPr>
      </xdr:nvSpPr>
      <xdr:spPr>
        <a:xfrm flipV="1">
          <a:off x="9705975" y="551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298</xdr:row>
      <xdr:rowOff>85725</xdr:rowOff>
    </xdr:from>
    <xdr:to>
      <xdr:col>29</xdr:col>
      <xdr:colOff>0</xdr:colOff>
      <xdr:row>298</xdr:row>
      <xdr:rowOff>85725</xdr:rowOff>
    </xdr:to>
    <xdr:sp>
      <xdr:nvSpPr>
        <xdr:cNvPr id="846" name="Line 927"/>
        <xdr:cNvSpPr>
          <a:spLocks/>
        </xdr:cNvSpPr>
      </xdr:nvSpPr>
      <xdr:spPr>
        <a:xfrm flipV="1">
          <a:off x="9705975" y="553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299</xdr:row>
      <xdr:rowOff>85725</xdr:rowOff>
    </xdr:from>
    <xdr:to>
      <xdr:col>29</xdr:col>
      <xdr:colOff>0</xdr:colOff>
      <xdr:row>299</xdr:row>
      <xdr:rowOff>85725</xdr:rowOff>
    </xdr:to>
    <xdr:sp>
      <xdr:nvSpPr>
        <xdr:cNvPr id="847" name="Line 928"/>
        <xdr:cNvSpPr>
          <a:spLocks/>
        </xdr:cNvSpPr>
      </xdr:nvSpPr>
      <xdr:spPr>
        <a:xfrm flipV="1">
          <a:off x="9705975" y="555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300</xdr:row>
      <xdr:rowOff>85725</xdr:rowOff>
    </xdr:from>
    <xdr:to>
      <xdr:col>29</xdr:col>
      <xdr:colOff>0</xdr:colOff>
      <xdr:row>300</xdr:row>
      <xdr:rowOff>85725</xdr:rowOff>
    </xdr:to>
    <xdr:sp>
      <xdr:nvSpPr>
        <xdr:cNvPr id="848" name="Line 929"/>
        <xdr:cNvSpPr>
          <a:spLocks/>
        </xdr:cNvSpPr>
      </xdr:nvSpPr>
      <xdr:spPr>
        <a:xfrm flipV="1">
          <a:off x="970597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301</xdr:row>
      <xdr:rowOff>85725</xdr:rowOff>
    </xdr:from>
    <xdr:to>
      <xdr:col>29</xdr:col>
      <xdr:colOff>0</xdr:colOff>
      <xdr:row>301</xdr:row>
      <xdr:rowOff>85725</xdr:rowOff>
    </xdr:to>
    <xdr:sp>
      <xdr:nvSpPr>
        <xdr:cNvPr id="849" name="Line 930"/>
        <xdr:cNvSpPr>
          <a:spLocks/>
        </xdr:cNvSpPr>
      </xdr:nvSpPr>
      <xdr:spPr>
        <a:xfrm flipV="1">
          <a:off x="97059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302</xdr:row>
      <xdr:rowOff>85725</xdr:rowOff>
    </xdr:from>
    <xdr:to>
      <xdr:col>29</xdr:col>
      <xdr:colOff>0</xdr:colOff>
      <xdr:row>302</xdr:row>
      <xdr:rowOff>85725</xdr:rowOff>
    </xdr:to>
    <xdr:sp>
      <xdr:nvSpPr>
        <xdr:cNvPr id="850" name="Line 931"/>
        <xdr:cNvSpPr>
          <a:spLocks/>
        </xdr:cNvSpPr>
      </xdr:nvSpPr>
      <xdr:spPr>
        <a:xfrm flipV="1">
          <a:off x="9705975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303</xdr:row>
      <xdr:rowOff>85725</xdr:rowOff>
    </xdr:from>
    <xdr:to>
      <xdr:col>29</xdr:col>
      <xdr:colOff>0</xdr:colOff>
      <xdr:row>303</xdr:row>
      <xdr:rowOff>85725</xdr:rowOff>
    </xdr:to>
    <xdr:sp>
      <xdr:nvSpPr>
        <xdr:cNvPr id="851" name="Line 932"/>
        <xdr:cNvSpPr>
          <a:spLocks/>
        </xdr:cNvSpPr>
      </xdr:nvSpPr>
      <xdr:spPr>
        <a:xfrm flipV="1">
          <a:off x="9705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0</xdr:rowOff>
    </xdr:from>
    <xdr:to>
      <xdr:col>29</xdr:col>
      <xdr:colOff>0</xdr:colOff>
      <xdr:row>304</xdr:row>
      <xdr:rowOff>0</xdr:rowOff>
    </xdr:to>
    <xdr:sp>
      <xdr:nvSpPr>
        <xdr:cNvPr id="852" name="Line 933"/>
        <xdr:cNvSpPr>
          <a:spLocks/>
        </xdr:cNvSpPr>
      </xdr:nvSpPr>
      <xdr:spPr>
        <a:xfrm flipV="1">
          <a:off x="9705975" y="562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304</xdr:row>
      <xdr:rowOff>85725</xdr:rowOff>
    </xdr:from>
    <xdr:to>
      <xdr:col>29</xdr:col>
      <xdr:colOff>0</xdr:colOff>
      <xdr:row>304</xdr:row>
      <xdr:rowOff>85725</xdr:rowOff>
    </xdr:to>
    <xdr:sp>
      <xdr:nvSpPr>
        <xdr:cNvPr id="853" name="Line 934"/>
        <xdr:cNvSpPr>
          <a:spLocks/>
        </xdr:cNvSpPr>
      </xdr:nvSpPr>
      <xdr:spPr>
        <a:xfrm flipV="1">
          <a:off x="9705975" y="563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854" name="Line 935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855" name="Line 936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856" name="Line 937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857" name="Line 938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308</xdr:row>
      <xdr:rowOff>85725</xdr:rowOff>
    </xdr:from>
    <xdr:to>
      <xdr:col>29</xdr:col>
      <xdr:colOff>0</xdr:colOff>
      <xdr:row>308</xdr:row>
      <xdr:rowOff>85725</xdr:rowOff>
    </xdr:to>
    <xdr:sp>
      <xdr:nvSpPr>
        <xdr:cNvPr id="858" name="Line 939"/>
        <xdr:cNvSpPr>
          <a:spLocks/>
        </xdr:cNvSpPr>
      </xdr:nvSpPr>
      <xdr:spPr>
        <a:xfrm flipV="1">
          <a:off x="9705975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309</xdr:row>
      <xdr:rowOff>85725</xdr:rowOff>
    </xdr:from>
    <xdr:to>
      <xdr:col>29</xdr:col>
      <xdr:colOff>0</xdr:colOff>
      <xdr:row>309</xdr:row>
      <xdr:rowOff>85725</xdr:rowOff>
    </xdr:to>
    <xdr:sp>
      <xdr:nvSpPr>
        <xdr:cNvPr id="859" name="Line 940"/>
        <xdr:cNvSpPr>
          <a:spLocks/>
        </xdr:cNvSpPr>
      </xdr:nvSpPr>
      <xdr:spPr>
        <a:xfrm flipV="1">
          <a:off x="9705975" y="571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305</xdr:row>
      <xdr:rowOff>85725</xdr:rowOff>
    </xdr:from>
    <xdr:to>
      <xdr:col>29</xdr:col>
      <xdr:colOff>0</xdr:colOff>
      <xdr:row>305</xdr:row>
      <xdr:rowOff>85725</xdr:rowOff>
    </xdr:to>
    <xdr:sp>
      <xdr:nvSpPr>
        <xdr:cNvPr id="860" name="Line 941"/>
        <xdr:cNvSpPr>
          <a:spLocks/>
        </xdr:cNvSpPr>
      </xdr:nvSpPr>
      <xdr:spPr>
        <a:xfrm flipV="1">
          <a:off x="9705975" y="5647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306</xdr:row>
      <xdr:rowOff>85725</xdr:rowOff>
    </xdr:from>
    <xdr:to>
      <xdr:col>29</xdr:col>
      <xdr:colOff>0</xdr:colOff>
      <xdr:row>306</xdr:row>
      <xdr:rowOff>85725</xdr:rowOff>
    </xdr:to>
    <xdr:sp>
      <xdr:nvSpPr>
        <xdr:cNvPr id="861" name="Line 942"/>
        <xdr:cNvSpPr>
          <a:spLocks/>
        </xdr:cNvSpPr>
      </xdr:nvSpPr>
      <xdr:spPr>
        <a:xfrm flipV="1">
          <a:off x="9705975" y="566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297</xdr:row>
      <xdr:rowOff>85725</xdr:rowOff>
    </xdr:from>
    <xdr:to>
      <xdr:col>29</xdr:col>
      <xdr:colOff>0</xdr:colOff>
      <xdr:row>297</xdr:row>
      <xdr:rowOff>85725</xdr:rowOff>
    </xdr:to>
    <xdr:sp>
      <xdr:nvSpPr>
        <xdr:cNvPr id="862" name="Line 943"/>
        <xdr:cNvSpPr>
          <a:spLocks/>
        </xdr:cNvSpPr>
      </xdr:nvSpPr>
      <xdr:spPr>
        <a:xfrm flipV="1">
          <a:off x="9705975" y="551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293</xdr:row>
      <xdr:rowOff>85725</xdr:rowOff>
    </xdr:from>
    <xdr:to>
      <xdr:col>29</xdr:col>
      <xdr:colOff>0</xdr:colOff>
      <xdr:row>293</xdr:row>
      <xdr:rowOff>85725</xdr:rowOff>
    </xdr:to>
    <xdr:sp>
      <xdr:nvSpPr>
        <xdr:cNvPr id="863" name="Line 944"/>
        <xdr:cNvSpPr>
          <a:spLocks/>
        </xdr:cNvSpPr>
      </xdr:nvSpPr>
      <xdr:spPr>
        <a:xfrm flipV="1">
          <a:off x="9705975" y="545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294</xdr:row>
      <xdr:rowOff>85725</xdr:rowOff>
    </xdr:from>
    <xdr:to>
      <xdr:col>29</xdr:col>
      <xdr:colOff>0</xdr:colOff>
      <xdr:row>294</xdr:row>
      <xdr:rowOff>85725</xdr:rowOff>
    </xdr:to>
    <xdr:sp>
      <xdr:nvSpPr>
        <xdr:cNvPr id="864" name="Line 945"/>
        <xdr:cNvSpPr>
          <a:spLocks/>
        </xdr:cNvSpPr>
      </xdr:nvSpPr>
      <xdr:spPr>
        <a:xfrm flipV="1">
          <a:off x="9705975" y="546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291</xdr:row>
      <xdr:rowOff>85725</xdr:rowOff>
    </xdr:from>
    <xdr:to>
      <xdr:col>29</xdr:col>
      <xdr:colOff>0</xdr:colOff>
      <xdr:row>291</xdr:row>
      <xdr:rowOff>85725</xdr:rowOff>
    </xdr:to>
    <xdr:sp>
      <xdr:nvSpPr>
        <xdr:cNvPr id="865" name="Line 946"/>
        <xdr:cNvSpPr>
          <a:spLocks/>
        </xdr:cNvSpPr>
      </xdr:nvSpPr>
      <xdr:spPr>
        <a:xfrm flipV="1">
          <a:off x="9705975" y="542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285</xdr:row>
      <xdr:rowOff>85725</xdr:rowOff>
    </xdr:from>
    <xdr:to>
      <xdr:col>29</xdr:col>
      <xdr:colOff>0</xdr:colOff>
      <xdr:row>285</xdr:row>
      <xdr:rowOff>85725</xdr:rowOff>
    </xdr:to>
    <xdr:sp>
      <xdr:nvSpPr>
        <xdr:cNvPr id="866" name="Line 947"/>
        <xdr:cNvSpPr>
          <a:spLocks/>
        </xdr:cNvSpPr>
      </xdr:nvSpPr>
      <xdr:spPr>
        <a:xfrm flipV="1">
          <a:off x="97059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9525</xdr:rowOff>
    </xdr:from>
    <xdr:to>
      <xdr:col>29</xdr:col>
      <xdr:colOff>0</xdr:colOff>
      <xdr:row>319</xdr:row>
      <xdr:rowOff>9525</xdr:rowOff>
    </xdr:to>
    <xdr:sp>
      <xdr:nvSpPr>
        <xdr:cNvPr id="867" name="Line 948"/>
        <xdr:cNvSpPr>
          <a:spLocks/>
        </xdr:cNvSpPr>
      </xdr:nvSpPr>
      <xdr:spPr>
        <a:xfrm flipV="1">
          <a:off x="9705975" y="585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318</xdr:row>
      <xdr:rowOff>85725</xdr:rowOff>
    </xdr:from>
    <xdr:to>
      <xdr:col>29</xdr:col>
      <xdr:colOff>0</xdr:colOff>
      <xdr:row>318</xdr:row>
      <xdr:rowOff>85725</xdr:rowOff>
    </xdr:to>
    <xdr:sp>
      <xdr:nvSpPr>
        <xdr:cNvPr id="868" name="Line 949"/>
        <xdr:cNvSpPr>
          <a:spLocks/>
        </xdr:cNvSpPr>
      </xdr:nvSpPr>
      <xdr:spPr>
        <a:xfrm flipV="1">
          <a:off x="9705975" y="585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869" name="Line 950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317</xdr:row>
      <xdr:rowOff>85725</xdr:rowOff>
    </xdr:from>
    <xdr:to>
      <xdr:col>29</xdr:col>
      <xdr:colOff>0</xdr:colOff>
      <xdr:row>317</xdr:row>
      <xdr:rowOff>85725</xdr:rowOff>
    </xdr:to>
    <xdr:sp>
      <xdr:nvSpPr>
        <xdr:cNvPr id="870" name="Line 951"/>
        <xdr:cNvSpPr>
          <a:spLocks/>
        </xdr:cNvSpPr>
      </xdr:nvSpPr>
      <xdr:spPr>
        <a:xfrm flipV="1">
          <a:off x="9705975" y="583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318</xdr:row>
      <xdr:rowOff>85725</xdr:rowOff>
    </xdr:from>
    <xdr:to>
      <xdr:col>29</xdr:col>
      <xdr:colOff>0</xdr:colOff>
      <xdr:row>318</xdr:row>
      <xdr:rowOff>85725</xdr:rowOff>
    </xdr:to>
    <xdr:sp>
      <xdr:nvSpPr>
        <xdr:cNvPr id="871" name="Line 952"/>
        <xdr:cNvSpPr>
          <a:spLocks/>
        </xdr:cNvSpPr>
      </xdr:nvSpPr>
      <xdr:spPr>
        <a:xfrm flipV="1">
          <a:off x="9705975" y="585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872" name="Line 953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873" name="Line 954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321</xdr:row>
      <xdr:rowOff>85725</xdr:rowOff>
    </xdr:from>
    <xdr:to>
      <xdr:col>29</xdr:col>
      <xdr:colOff>0</xdr:colOff>
      <xdr:row>321</xdr:row>
      <xdr:rowOff>85725</xdr:rowOff>
    </xdr:to>
    <xdr:sp>
      <xdr:nvSpPr>
        <xdr:cNvPr id="874" name="Line 955"/>
        <xdr:cNvSpPr>
          <a:spLocks/>
        </xdr:cNvSpPr>
      </xdr:nvSpPr>
      <xdr:spPr>
        <a:xfrm flipV="1">
          <a:off x="9705975" y="590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85725</xdr:rowOff>
    </xdr:from>
    <xdr:to>
      <xdr:col>29</xdr:col>
      <xdr:colOff>0</xdr:colOff>
      <xdr:row>322</xdr:row>
      <xdr:rowOff>85725</xdr:rowOff>
    </xdr:to>
    <xdr:sp>
      <xdr:nvSpPr>
        <xdr:cNvPr id="875" name="Line 956"/>
        <xdr:cNvSpPr>
          <a:spLocks/>
        </xdr:cNvSpPr>
      </xdr:nvSpPr>
      <xdr:spPr>
        <a:xfrm flipV="1">
          <a:off x="9705975" y="591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85725</xdr:rowOff>
    </xdr:from>
    <xdr:to>
      <xdr:col>29</xdr:col>
      <xdr:colOff>0</xdr:colOff>
      <xdr:row>323</xdr:row>
      <xdr:rowOff>85725</xdr:rowOff>
    </xdr:to>
    <xdr:sp>
      <xdr:nvSpPr>
        <xdr:cNvPr id="876" name="Line 957"/>
        <xdr:cNvSpPr>
          <a:spLocks/>
        </xdr:cNvSpPr>
      </xdr:nvSpPr>
      <xdr:spPr>
        <a:xfrm flipV="1">
          <a:off x="9705975" y="593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85725</xdr:rowOff>
    </xdr:from>
    <xdr:to>
      <xdr:col>29</xdr:col>
      <xdr:colOff>0</xdr:colOff>
      <xdr:row>324</xdr:row>
      <xdr:rowOff>85725</xdr:rowOff>
    </xdr:to>
    <xdr:sp>
      <xdr:nvSpPr>
        <xdr:cNvPr id="877" name="Line 958"/>
        <xdr:cNvSpPr>
          <a:spLocks/>
        </xdr:cNvSpPr>
      </xdr:nvSpPr>
      <xdr:spPr>
        <a:xfrm flipV="1">
          <a:off x="9705975" y="594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325</xdr:row>
      <xdr:rowOff>85725</xdr:rowOff>
    </xdr:from>
    <xdr:to>
      <xdr:col>29</xdr:col>
      <xdr:colOff>0</xdr:colOff>
      <xdr:row>325</xdr:row>
      <xdr:rowOff>85725</xdr:rowOff>
    </xdr:to>
    <xdr:sp>
      <xdr:nvSpPr>
        <xdr:cNvPr id="878" name="Line 959"/>
        <xdr:cNvSpPr>
          <a:spLocks/>
        </xdr:cNvSpPr>
      </xdr:nvSpPr>
      <xdr:spPr>
        <a:xfrm flipV="1">
          <a:off x="9705975" y="596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326</xdr:row>
      <xdr:rowOff>85725</xdr:rowOff>
    </xdr:from>
    <xdr:to>
      <xdr:col>29</xdr:col>
      <xdr:colOff>0</xdr:colOff>
      <xdr:row>326</xdr:row>
      <xdr:rowOff>85725</xdr:rowOff>
    </xdr:to>
    <xdr:sp>
      <xdr:nvSpPr>
        <xdr:cNvPr id="879" name="Line 960"/>
        <xdr:cNvSpPr>
          <a:spLocks/>
        </xdr:cNvSpPr>
      </xdr:nvSpPr>
      <xdr:spPr>
        <a:xfrm flipV="1">
          <a:off x="9705975" y="598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0" name="Line 961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1" name="Line 962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2" name="Line 963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3" name="Line 964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4" name="Line 965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885" name="Line 966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86" name="Line 967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87" name="Line 968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88" name="Line 969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89" name="Line 970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90" name="Line 971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891" name="Line 972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892" name="Line 973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893" name="Line 974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894" name="Line 975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895" name="Line 976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896" name="Line 977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897" name="Line 978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898" name="Line 979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899" name="Line 980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328</xdr:row>
      <xdr:rowOff>85725</xdr:rowOff>
    </xdr:from>
    <xdr:to>
      <xdr:col>29</xdr:col>
      <xdr:colOff>0</xdr:colOff>
      <xdr:row>328</xdr:row>
      <xdr:rowOff>85725</xdr:rowOff>
    </xdr:to>
    <xdr:sp>
      <xdr:nvSpPr>
        <xdr:cNvPr id="900" name="Line 981"/>
        <xdr:cNvSpPr>
          <a:spLocks/>
        </xdr:cNvSpPr>
      </xdr:nvSpPr>
      <xdr:spPr>
        <a:xfrm flipV="1">
          <a:off x="9705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901" name="Line 982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330</xdr:row>
      <xdr:rowOff>85725</xdr:rowOff>
    </xdr:from>
    <xdr:to>
      <xdr:col>29</xdr:col>
      <xdr:colOff>0</xdr:colOff>
      <xdr:row>330</xdr:row>
      <xdr:rowOff>85725</xdr:rowOff>
    </xdr:to>
    <xdr:sp>
      <xdr:nvSpPr>
        <xdr:cNvPr id="902" name="Line 983"/>
        <xdr:cNvSpPr>
          <a:spLocks/>
        </xdr:cNvSpPr>
      </xdr:nvSpPr>
      <xdr:spPr>
        <a:xfrm flipV="1">
          <a:off x="9705975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331</xdr:row>
      <xdr:rowOff>85725</xdr:rowOff>
    </xdr:from>
    <xdr:to>
      <xdr:col>29</xdr:col>
      <xdr:colOff>0</xdr:colOff>
      <xdr:row>331</xdr:row>
      <xdr:rowOff>85725</xdr:rowOff>
    </xdr:to>
    <xdr:sp>
      <xdr:nvSpPr>
        <xdr:cNvPr id="903" name="Line 984"/>
        <xdr:cNvSpPr>
          <a:spLocks/>
        </xdr:cNvSpPr>
      </xdr:nvSpPr>
      <xdr:spPr>
        <a:xfrm flipV="1">
          <a:off x="9705975" y="606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317</xdr:row>
      <xdr:rowOff>85725</xdr:rowOff>
    </xdr:from>
    <xdr:to>
      <xdr:col>29</xdr:col>
      <xdr:colOff>0</xdr:colOff>
      <xdr:row>317</xdr:row>
      <xdr:rowOff>85725</xdr:rowOff>
    </xdr:to>
    <xdr:sp>
      <xdr:nvSpPr>
        <xdr:cNvPr id="904" name="Line 985"/>
        <xdr:cNvSpPr>
          <a:spLocks/>
        </xdr:cNvSpPr>
      </xdr:nvSpPr>
      <xdr:spPr>
        <a:xfrm flipV="1">
          <a:off x="9705975" y="583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318</xdr:row>
      <xdr:rowOff>85725</xdr:rowOff>
    </xdr:from>
    <xdr:to>
      <xdr:col>29</xdr:col>
      <xdr:colOff>0</xdr:colOff>
      <xdr:row>318</xdr:row>
      <xdr:rowOff>85725</xdr:rowOff>
    </xdr:to>
    <xdr:sp>
      <xdr:nvSpPr>
        <xdr:cNvPr id="905" name="Line 986"/>
        <xdr:cNvSpPr>
          <a:spLocks/>
        </xdr:cNvSpPr>
      </xdr:nvSpPr>
      <xdr:spPr>
        <a:xfrm flipV="1">
          <a:off x="9705975" y="585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85725</xdr:rowOff>
    </xdr:from>
    <xdr:to>
      <xdr:col>29</xdr:col>
      <xdr:colOff>0</xdr:colOff>
      <xdr:row>319</xdr:row>
      <xdr:rowOff>85725</xdr:rowOff>
    </xdr:to>
    <xdr:sp>
      <xdr:nvSpPr>
        <xdr:cNvPr id="906" name="Line 987"/>
        <xdr:cNvSpPr>
          <a:spLocks/>
        </xdr:cNvSpPr>
      </xdr:nvSpPr>
      <xdr:spPr>
        <a:xfrm flipV="1">
          <a:off x="9705975" y="586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85725</xdr:rowOff>
    </xdr:from>
    <xdr:to>
      <xdr:col>29</xdr:col>
      <xdr:colOff>0</xdr:colOff>
      <xdr:row>320</xdr:row>
      <xdr:rowOff>85725</xdr:rowOff>
    </xdr:to>
    <xdr:sp>
      <xdr:nvSpPr>
        <xdr:cNvPr id="907" name="Line 988"/>
        <xdr:cNvSpPr>
          <a:spLocks/>
        </xdr:cNvSpPr>
      </xdr:nvSpPr>
      <xdr:spPr>
        <a:xfrm flipV="1">
          <a:off x="9705975" y="588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321</xdr:row>
      <xdr:rowOff>85725</xdr:rowOff>
    </xdr:from>
    <xdr:to>
      <xdr:col>29</xdr:col>
      <xdr:colOff>0</xdr:colOff>
      <xdr:row>321</xdr:row>
      <xdr:rowOff>85725</xdr:rowOff>
    </xdr:to>
    <xdr:sp>
      <xdr:nvSpPr>
        <xdr:cNvPr id="908" name="Line 989"/>
        <xdr:cNvSpPr>
          <a:spLocks/>
        </xdr:cNvSpPr>
      </xdr:nvSpPr>
      <xdr:spPr>
        <a:xfrm flipV="1">
          <a:off x="9705975" y="590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85725</xdr:rowOff>
    </xdr:from>
    <xdr:to>
      <xdr:col>29</xdr:col>
      <xdr:colOff>0</xdr:colOff>
      <xdr:row>322</xdr:row>
      <xdr:rowOff>85725</xdr:rowOff>
    </xdr:to>
    <xdr:sp>
      <xdr:nvSpPr>
        <xdr:cNvPr id="909" name="Line 990"/>
        <xdr:cNvSpPr>
          <a:spLocks/>
        </xdr:cNvSpPr>
      </xdr:nvSpPr>
      <xdr:spPr>
        <a:xfrm flipV="1">
          <a:off x="9705975" y="591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85725</xdr:rowOff>
    </xdr:from>
    <xdr:to>
      <xdr:col>29</xdr:col>
      <xdr:colOff>0</xdr:colOff>
      <xdr:row>323</xdr:row>
      <xdr:rowOff>85725</xdr:rowOff>
    </xdr:to>
    <xdr:sp>
      <xdr:nvSpPr>
        <xdr:cNvPr id="910" name="Line 991"/>
        <xdr:cNvSpPr>
          <a:spLocks/>
        </xdr:cNvSpPr>
      </xdr:nvSpPr>
      <xdr:spPr>
        <a:xfrm flipV="1">
          <a:off x="9705975" y="593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85725</xdr:rowOff>
    </xdr:from>
    <xdr:to>
      <xdr:col>29</xdr:col>
      <xdr:colOff>0</xdr:colOff>
      <xdr:row>324</xdr:row>
      <xdr:rowOff>85725</xdr:rowOff>
    </xdr:to>
    <xdr:sp>
      <xdr:nvSpPr>
        <xdr:cNvPr id="911" name="Line 992"/>
        <xdr:cNvSpPr>
          <a:spLocks/>
        </xdr:cNvSpPr>
      </xdr:nvSpPr>
      <xdr:spPr>
        <a:xfrm flipV="1">
          <a:off x="9705975" y="594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325</xdr:row>
      <xdr:rowOff>85725</xdr:rowOff>
    </xdr:from>
    <xdr:to>
      <xdr:col>29</xdr:col>
      <xdr:colOff>0</xdr:colOff>
      <xdr:row>325</xdr:row>
      <xdr:rowOff>85725</xdr:rowOff>
    </xdr:to>
    <xdr:sp>
      <xdr:nvSpPr>
        <xdr:cNvPr id="912" name="Line 993"/>
        <xdr:cNvSpPr>
          <a:spLocks/>
        </xdr:cNvSpPr>
      </xdr:nvSpPr>
      <xdr:spPr>
        <a:xfrm flipV="1">
          <a:off x="9705975" y="596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326</xdr:row>
      <xdr:rowOff>85725</xdr:rowOff>
    </xdr:from>
    <xdr:to>
      <xdr:col>29</xdr:col>
      <xdr:colOff>0</xdr:colOff>
      <xdr:row>326</xdr:row>
      <xdr:rowOff>85725</xdr:rowOff>
    </xdr:to>
    <xdr:sp>
      <xdr:nvSpPr>
        <xdr:cNvPr id="913" name="Line 994"/>
        <xdr:cNvSpPr>
          <a:spLocks/>
        </xdr:cNvSpPr>
      </xdr:nvSpPr>
      <xdr:spPr>
        <a:xfrm flipV="1">
          <a:off x="9705975" y="598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914" name="Line 995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327</xdr:row>
      <xdr:rowOff>85725</xdr:rowOff>
    </xdr:from>
    <xdr:to>
      <xdr:col>29</xdr:col>
      <xdr:colOff>0</xdr:colOff>
      <xdr:row>327</xdr:row>
      <xdr:rowOff>85725</xdr:rowOff>
    </xdr:to>
    <xdr:sp>
      <xdr:nvSpPr>
        <xdr:cNvPr id="915" name="Line 996"/>
        <xdr:cNvSpPr>
          <a:spLocks/>
        </xdr:cNvSpPr>
      </xdr:nvSpPr>
      <xdr:spPr>
        <a:xfrm flipV="1">
          <a:off x="9705975" y="5997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329</xdr:row>
      <xdr:rowOff>85725</xdr:rowOff>
    </xdr:from>
    <xdr:to>
      <xdr:col>29</xdr:col>
      <xdr:colOff>0</xdr:colOff>
      <xdr:row>329</xdr:row>
      <xdr:rowOff>85725</xdr:rowOff>
    </xdr:to>
    <xdr:sp>
      <xdr:nvSpPr>
        <xdr:cNvPr id="916" name="Line 997"/>
        <xdr:cNvSpPr>
          <a:spLocks/>
        </xdr:cNvSpPr>
      </xdr:nvSpPr>
      <xdr:spPr>
        <a:xfrm flipV="1">
          <a:off x="9705975" y="60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917" name="Line 998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918" name="Line 999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919" name="Line 1000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920" name="Line 1001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921" name="Line 1002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922" name="Line 1003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923" name="Line 1004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338</xdr:row>
      <xdr:rowOff>0</xdr:rowOff>
    </xdr:from>
    <xdr:to>
      <xdr:col>29</xdr:col>
      <xdr:colOff>0</xdr:colOff>
      <xdr:row>338</xdr:row>
      <xdr:rowOff>0</xdr:rowOff>
    </xdr:to>
    <xdr:sp>
      <xdr:nvSpPr>
        <xdr:cNvPr id="924" name="Line 1005"/>
        <xdr:cNvSpPr>
          <a:spLocks/>
        </xdr:cNvSpPr>
      </xdr:nvSpPr>
      <xdr:spPr>
        <a:xfrm flipV="1">
          <a:off x="9705975" y="6167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925" name="Line 1006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340</xdr:row>
      <xdr:rowOff>0</xdr:rowOff>
    </xdr:from>
    <xdr:to>
      <xdr:col>29</xdr:col>
      <xdr:colOff>0</xdr:colOff>
      <xdr:row>340</xdr:row>
      <xdr:rowOff>0</xdr:rowOff>
    </xdr:to>
    <xdr:sp>
      <xdr:nvSpPr>
        <xdr:cNvPr id="926" name="Line 1007"/>
        <xdr:cNvSpPr>
          <a:spLocks/>
        </xdr:cNvSpPr>
      </xdr:nvSpPr>
      <xdr:spPr>
        <a:xfrm flipV="1">
          <a:off x="9705975" y="619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927" name="Line 1008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342</xdr:row>
      <xdr:rowOff>0</xdr:rowOff>
    </xdr:from>
    <xdr:to>
      <xdr:col>29</xdr:col>
      <xdr:colOff>0</xdr:colOff>
      <xdr:row>342</xdr:row>
      <xdr:rowOff>0</xdr:rowOff>
    </xdr:to>
    <xdr:sp>
      <xdr:nvSpPr>
        <xdr:cNvPr id="928" name="Line 1009"/>
        <xdr:cNvSpPr>
          <a:spLocks/>
        </xdr:cNvSpPr>
      </xdr:nvSpPr>
      <xdr:spPr>
        <a:xfrm flipV="1">
          <a:off x="9705975" y="623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929" name="Line 1010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930" name="Line 1011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931" name="Line 1012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932" name="Line 1013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933" name="Line 1014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934" name="Line 1015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935" name="Line 1016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338</xdr:row>
      <xdr:rowOff>0</xdr:rowOff>
    </xdr:from>
    <xdr:to>
      <xdr:col>29</xdr:col>
      <xdr:colOff>0</xdr:colOff>
      <xdr:row>338</xdr:row>
      <xdr:rowOff>0</xdr:rowOff>
    </xdr:to>
    <xdr:sp>
      <xdr:nvSpPr>
        <xdr:cNvPr id="936" name="Line 1017"/>
        <xdr:cNvSpPr>
          <a:spLocks/>
        </xdr:cNvSpPr>
      </xdr:nvSpPr>
      <xdr:spPr>
        <a:xfrm flipV="1">
          <a:off x="9705975" y="6167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937" name="Line 1018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340</xdr:row>
      <xdr:rowOff>0</xdr:rowOff>
    </xdr:from>
    <xdr:to>
      <xdr:col>29</xdr:col>
      <xdr:colOff>0</xdr:colOff>
      <xdr:row>340</xdr:row>
      <xdr:rowOff>0</xdr:rowOff>
    </xdr:to>
    <xdr:sp>
      <xdr:nvSpPr>
        <xdr:cNvPr id="938" name="Line 1019"/>
        <xdr:cNvSpPr>
          <a:spLocks/>
        </xdr:cNvSpPr>
      </xdr:nvSpPr>
      <xdr:spPr>
        <a:xfrm flipV="1">
          <a:off x="9705975" y="619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939" name="Line 1020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342</xdr:row>
      <xdr:rowOff>0</xdr:rowOff>
    </xdr:from>
    <xdr:to>
      <xdr:col>29</xdr:col>
      <xdr:colOff>0</xdr:colOff>
      <xdr:row>342</xdr:row>
      <xdr:rowOff>0</xdr:rowOff>
    </xdr:to>
    <xdr:sp>
      <xdr:nvSpPr>
        <xdr:cNvPr id="940" name="Line 1021"/>
        <xdr:cNvSpPr>
          <a:spLocks/>
        </xdr:cNvSpPr>
      </xdr:nvSpPr>
      <xdr:spPr>
        <a:xfrm flipV="1">
          <a:off x="9705975" y="623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941" name="Line 1022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942" name="Line 1023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943" name="Line 1024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944" name="Line 1025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945" name="Line 1026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338</xdr:row>
      <xdr:rowOff>0</xdr:rowOff>
    </xdr:from>
    <xdr:to>
      <xdr:col>29</xdr:col>
      <xdr:colOff>0</xdr:colOff>
      <xdr:row>338</xdr:row>
      <xdr:rowOff>0</xdr:rowOff>
    </xdr:to>
    <xdr:sp>
      <xdr:nvSpPr>
        <xdr:cNvPr id="946" name="Line 1027"/>
        <xdr:cNvSpPr>
          <a:spLocks/>
        </xdr:cNvSpPr>
      </xdr:nvSpPr>
      <xdr:spPr>
        <a:xfrm flipV="1">
          <a:off x="9705975" y="6167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947" name="Line 1028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340</xdr:row>
      <xdr:rowOff>0</xdr:rowOff>
    </xdr:from>
    <xdr:to>
      <xdr:col>29</xdr:col>
      <xdr:colOff>0</xdr:colOff>
      <xdr:row>340</xdr:row>
      <xdr:rowOff>0</xdr:rowOff>
    </xdr:to>
    <xdr:sp>
      <xdr:nvSpPr>
        <xdr:cNvPr id="948" name="Line 1029"/>
        <xdr:cNvSpPr>
          <a:spLocks/>
        </xdr:cNvSpPr>
      </xdr:nvSpPr>
      <xdr:spPr>
        <a:xfrm flipV="1">
          <a:off x="9705975" y="619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949" name="Line 1030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342</xdr:row>
      <xdr:rowOff>0</xdr:rowOff>
    </xdr:from>
    <xdr:to>
      <xdr:col>29</xdr:col>
      <xdr:colOff>0</xdr:colOff>
      <xdr:row>342</xdr:row>
      <xdr:rowOff>0</xdr:rowOff>
    </xdr:to>
    <xdr:sp>
      <xdr:nvSpPr>
        <xdr:cNvPr id="950" name="Line 1031"/>
        <xdr:cNvSpPr>
          <a:spLocks/>
        </xdr:cNvSpPr>
      </xdr:nvSpPr>
      <xdr:spPr>
        <a:xfrm flipV="1">
          <a:off x="9705975" y="623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951" name="Line 1032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952" name="Line 1033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953" name="Line 1034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954" name="Line 1035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955" name="Line 1036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956" name="Line 1037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349</xdr:row>
      <xdr:rowOff>85725</xdr:rowOff>
    </xdr:from>
    <xdr:to>
      <xdr:col>29</xdr:col>
      <xdr:colOff>0</xdr:colOff>
      <xdr:row>349</xdr:row>
      <xdr:rowOff>85725</xdr:rowOff>
    </xdr:to>
    <xdr:sp>
      <xdr:nvSpPr>
        <xdr:cNvPr id="957" name="Line 1038"/>
        <xdr:cNvSpPr>
          <a:spLocks/>
        </xdr:cNvSpPr>
      </xdr:nvSpPr>
      <xdr:spPr>
        <a:xfrm flipV="1">
          <a:off x="9705975" y="6354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958" name="Line 1039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351</xdr:row>
      <xdr:rowOff>85725</xdr:rowOff>
    </xdr:from>
    <xdr:to>
      <xdr:col>29</xdr:col>
      <xdr:colOff>0</xdr:colOff>
      <xdr:row>351</xdr:row>
      <xdr:rowOff>85725</xdr:rowOff>
    </xdr:to>
    <xdr:sp>
      <xdr:nvSpPr>
        <xdr:cNvPr id="959" name="Line 1040"/>
        <xdr:cNvSpPr>
          <a:spLocks/>
        </xdr:cNvSpPr>
      </xdr:nvSpPr>
      <xdr:spPr>
        <a:xfrm flipV="1">
          <a:off x="9705975" y="638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352</xdr:row>
      <xdr:rowOff>85725</xdr:rowOff>
    </xdr:from>
    <xdr:to>
      <xdr:col>29</xdr:col>
      <xdr:colOff>0</xdr:colOff>
      <xdr:row>352</xdr:row>
      <xdr:rowOff>85725</xdr:rowOff>
    </xdr:to>
    <xdr:sp>
      <xdr:nvSpPr>
        <xdr:cNvPr id="960" name="Line 1041"/>
        <xdr:cNvSpPr>
          <a:spLocks/>
        </xdr:cNvSpPr>
      </xdr:nvSpPr>
      <xdr:spPr>
        <a:xfrm flipV="1">
          <a:off x="9705975" y="6402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961" name="Line 1042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354</xdr:row>
      <xdr:rowOff>85725</xdr:rowOff>
    </xdr:from>
    <xdr:to>
      <xdr:col>29</xdr:col>
      <xdr:colOff>0</xdr:colOff>
      <xdr:row>354</xdr:row>
      <xdr:rowOff>85725</xdr:rowOff>
    </xdr:to>
    <xdr:sp>
      <xdr:nvSpPr>
        <xdr:cNvPr id="962" name="Line 1043"/>
        <xdr:cNvSpPr>
          <a:spLocks/>
        </xdr:cNvSpPr>
      </xdr:nvSpPr>
      <xdr:spPr>
        <a:xfrm flipV="1">
          <a:off x="9705975" y="643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963" name="Line 1044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964" name="Line 1045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965" name="Line 1046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349</xdr:row>
      <xdr:rowOff>85725</xdr:rowOff>
    </xdr:from>
    <xdr:to>
      <xdr:col>29</xdr:col>
      <xdr:colOff>0</xdr:colOff>
      <xdr:row>349</xdr:row>
      <xdr:rowOff>85725</xdr:rowOff>
    </xdr:to>
    <xdr:sp>
      <xdr:nvSpPr>
        <xdr:cNvPr id="966" name="Line 1047"/>
        <xdr:cNvSpPr>
          <a:spLocks/>
        </xdr:cNvSpPr>
      </xdr:nvSpPr>
      <xdr:spPr>
        <a:xfrm flipV="1">
          <a:off x="9705975" y="6354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352</xdr:row>
      <xdr:rowOff>85725</xdr:rowOff>
    </xdr:from>
    <xdr:to>
      <xdr:col>29</xdr:col>
      <xdr:colOff>0</xdr:colOff>
      <xdr:row>352</xdr:row>
      <xdr:rowOff>85725</xdr:rowOff>
    </xdr:to>
    <xdr:sp>
      <xdr:nvSpPr>
        <xdr:cNvPr id="967" name="Line 1048"/>
        <xdr:cNvSpPr>
          <a:spLocks/>
        </xdr:cNvSpPr>
      </xdr:nvSpPr>
      <xdr:spPr>
        <a:xfrm flipV="1">
          <a:off x="9705975" y="6402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354</xdr:row>
      <xdr:rowOff>85725</xdr:rowOff>
    </xdr:from>
    <xdr:to>
      <xdr:col>29</xdr:col>
      <xdr:colOff>0</xdr:colOff>
      <xdr:row>354</xdr:row>
      <xdr:rowOff>85725</xdr:rowOff>
    </xdr:to>
    <xdr:sp>
      <xdr:nvSpPr>
        <xdr:cNvPr id="968" name="Line 1049"/>
        <xdr:cNvSpPr>
          <a:spLocks/>
        </xdr:cNvSpPr>
      </xdr:nvSpPr>
      <xdr:spPr>
        <a:xfrm flipV="1">
          <a:off x="9705975" y="643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69" name="Line 1050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70" name="Line 1051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71" name="Line 1052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72" name="Line 1053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73" name="Line 1054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74" name="Line 1055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75" name="Line 1056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76" name="Line 1057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77" name="Line 1058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78" name="Line 1059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979" name="Line 1060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980" name="Line 1061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359</xdr:row>
      <xdr:rowOff>85725</xdr:rowOff>
    </xdr:from>
    <xdr:to>
      <xdr:col>29</xdr:col>
      <xdr:colOff>0</xdr:colOff>
      <xdr:row>359</xdr:row>
      <xdr:rowOff>85725</xdr:rowOff>
    </xdr:to>
    <xdr:sp>
      <xdr:nvSpPr>
        <xdr:cNvPr id="981" name="Line 1062"/>
        <xdr:cNvSpPr>
          <a:spLocks/>
        </xdr:cNvSpPr>
      </xdr:nvSpPr>
      <xdr:spPr>
        <a:xfrm flipV="1">
          <a:off x="9705975" y="651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360</xdr:row>
      <xdr:rowOff>85725</xdr:rowOff>
    </xdr:from>
    <xdr:to>
      <xdr:col>29</xdr:col>
      <xdr:colOff>0</xdr:colOff>
      <xdr:row>360</xdr:row>
      <xdr:rowOff>85725</xdr:rowOff>
    </xdr:to>
    <xdr:sp>
      <xdr:nvSpPr>
        <xdr:cNvPr id="982" name="Line 1063"/>
        <xdr:cNvSpPr>
          <a:spLocks/>
        </xdr:cNvSpPr>
      </xdr:nvSpPr>
      <xdr:spPr>
        <a:xfrm flipV="1">
          <a:off x="9705975" y="653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359</xdr:row>
      <xdr:rowOff>85725</xdr:rowOff>
    </xdr:from>
    <xdr:to>
      <xdr:col>29</xdr:col>
      <xdr:colOff>0</xdr:colOff>
      <xdr:row>359</xdr:row>
      <xdr:rowOff>85725</xdr:rowOff>
    </xdr:to>
    <xdr:sp>
      <xdr:nvSpPr>
        <xdr:cNvPr id="983" name="Line 1064"/>
        <xdr:cNvSpPr>
          <a:spLocks/>
        </xdr:cNvSpPr>
      </xdr:nvSpPr>
      <xdr:spPr>
        <a:xfrm flipV="1">
          <a:off x="9705975" y="651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360</xdr:row>
      <xdr:rowOff>85725</xdr:rowOff>
    </xdr:from>
    <xdr:to>
      <xdr:col>29</xdr:col>
      <xdr:colOff>0</xdr:colOff>
      <xdr:row>360</xdr:row>
      <xdr:rowOff>85725</xdr:rowOff>
    </xdr:to>
    <xdr:sp>
      <xdr:nvSpPr>
        <xdr:cNvPr id="984" name="Line 1065"/>
        <xdr:cNvSpPr>
          <a:spLocks/>
        </xdr:cNvSpPr>
      </xdr:nvSpPr>
      <xdr:spPr>
        <a:xfrm flipV="1">
          <a:off x="9705975" y="653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332</xdr:row>
      <xdr:rowOff>85725</xdr:rowOff>
    </xdr:from>
    <xdr:to>
      <xdr:col>29</xdr:col>
      <xdr:colOff>0</xdr:colOff>
      <xdr:row>332</xdr:row>
      <xdr:rowOff>85725</xdr:rowOff>
    </xdr:to>
    <xdr:sp>
      <xdr:nvSpPr>
        <xdr:cNvPr id="985" name="Line 1066"/>
        <xdr:cNvSpPr>
          <a:spLocks/>
        </xdr:cNvSpPr>
      </xdr:nvSpPr>
      <xdr:spPr>
        <a:xfrm flipV="1">
          <a:off x="9705975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333</xdr:row>
      <xdr:rowOff>85725</xdr:rowOff>
    </xdr:from>
    <xdr:to>
      <xdr:col>29</xdr:col>
      <xdr:colOff>0</xdr:colOff>
      <xdr:row>333</xdr:row>
      <xdr:rowOff>85725</xdr:rowOff>
    </xdr:to>
    <xdr:sp>
      <xdr:nvSpPr>
        <xdr:cNvPr id="986" name="Line 1067"/>
        <xdr:cNvSpPr>
          <a:spLocks/>
        </xdr:cNvSpPr>
      </xdr:nvSpPr>
      <xdr:spPr>
        <a:xfrm flipV="1">
          <a:off x="9705975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0</xdr:rowOff>
    </xdr:from>
    <xdr:to>
      <xdr:col>29</xdr:col>
      <xdr:colOff>0</xdr:colOff>
      <xdr:row>334</xdr:row>
      <xdr:rowOff>0</xdr:rowOff>
    </xdr:to>
    <xdr:sp>
      <xdr:nvSpPr>
        <xdr:cNvPr id="987" name="Line 1068"/>
        <xdr:cNvSpPr>
          <a:spLocks/>
        </xdr:cNvSpPr>
      </xdr:nvSpPr>
      <xdr:spPr>
        <a:xfrm flipV="1">
          <a:off x="9705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334</xdr:row>
      <xdr:rowOff>85725</xdr:rowOff>
    </xdr:from>
    <xdr:to>
      <xdr:col>29</xdr:col>
      <xdr:colOff>0</xdr:colOff>
      <xdr:row>334</xdr:row>
      <xdr:rowOff>85725</xdr:rowOff>
    </xdr:to>
    <xdr:sp>
      <xdr:nvSpPr>
        <xdr:cNvPr id="988" name="Line 1069"/>
        <xdr:cNvSpPr>
          <a:spLocks/>
        </xdr:cNvSpPr>
      </xdr:nvSpPr>
      <xdr:spPr>
        <a:xfrm flipV="1">
          <a:off x="9705975" y="611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335</xdr:row>
      <xdr:rowOff>85725</xdr:rowOff>
    </xdr:from>
    <xdr:to>
      <xdr:col>29</xdr:col>
      <xdr:colOff>0</xdr:colOff>
      <xdr:row>335</xdr:row>
      <xdr:rowOff>85725</xdr:rowOff>
    </xdr:to>
    <xdr:sp>
      <xdr:nvSpPr>
        <xdr:cNvPr id="989" name="Line 1070"/>
        <xdr:cNvSpPr>
          <a:spLocks/>
        </xdr:cNvSpPr>
      </xdr:nvSpPr>
      <xdr:spPr>
        <a:xfrm flipV="1">
          <a:off x="9705975" y="612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336</xdr:row>
      <xdr:rowOff>85725</xdr:rowOff>
    </xdr:from>
    <xdr:to>
      <xdr:col>29</xdr:col>
      <xdr:colOff>0</xdr:colOff>
      <xdr:row>336</xdr:row>
      <xdr:rowOff>85725</xdr:rowOff>
    </xdr:to>
    <xdr:sp>
      <xdr:nvSpPr>
        <xdr:cNvPr id="990" name="Line 1071"/>
        <xdr:cNvSpPr>
          <a:spLocks/>
        </xdr:cNvSpPr>
      </xdr:nvSpPr>
      <xdr:spPr>
        <a:xfrm flipV="1">
          <a:off x="9705975" y="614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337</xdr:row>
      <xdr:rowOff>85725</xdr:rowOff>
    </xdr:from>
    <xdr:to>
      <xdr:col>29</xdr:col>
      <xdr:colOff>0</xdr:colOff>
      <xdr:row>337</xdr:row>
      <xdr:rowOff>85725</xdr:rowOff>
    </xdr:to>
    <xdr:sp>
      <xdr:nvSpPr>
        <xdr:cNvPr id="991" name="Line 1072"/>
        <xdr:cNvSpPr>
          <a:spLocks/>
        </xdr:cNvSpPr>
      </xdr:nvSpPr>
      <xdr:spPr>
        <a:xfrm flipV="1">
          <a:off x="9705975" y="615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338</xdr:row>
      <xdr:rowOff>0</xdr:rowOff>
    </xdr:from>
    <xdr:to>
      <xdr:col>29</xdr:col>
      <xdr:colOff>0</xdr:colOff>
      <xdr:row>338</xdr:row>
      <xdr:rowOff>0</xdr:rowOff>
    </xdr:to>
    <xdr:sp>
      <xdr:nvSpPr>
        <xdr:cNvPr id="992" name="Line 1073"/>
        <xdr:cNvSpPr>
          <a:spLocks/>
        </xdr:cNvSpPr>
      </xdr:nvSpPr>
      <xdr:spPr>
        <a:xfrm flipV="1">
          <a:off x="9705975" y="6167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339</xdr:row>
      <xdr:rowOff>85725</xdr:rowOff>
    </xdr:from>
    <xdr:to>
      <xdr:col>29</xdr:col>
      <xdr:colOff>0</xdr:colOff>
      <xdr:row>339</xdr:row>
      <xdr:rowOff>85725</xdr:rowOff>
    </xdr:to>
    <xdr:sp>
      <xdr:nvSpPr>
        <xdr:cNvPr id="993" name="Line 1074"/>
        <xdr:cNvSpPr>
          <a:spLocks/>
        </xdr:cNvSpPr>
      </xdr:nvSpPr>
      <xdr:spPr>
        <a:xfrm flipV="1">
          <a:off x="9705975" y="6192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340</xdr:row>
      <xdr:rowOff>0</xdr:rowOff>
    </xdr:from>
    <xdr:to>
      <xdr:col>29</xdr:col>
      <xdr:colOff>0</xdr:colOff>
      <xdr:row>340</xdr:row>
      <xdr:rowOff>0</xdr:rowOff>
    </xdr:to>
    <xdr:sp>
      <xdr:nvSpPr>
        <xdr:cNvPr id="994" name="Line 1075"/>
        <xdr:cNvSpPr>
          <a:spLocks/>
        </xdr:cNvSpPr>
      </xdr:nvSpPr>
      <xdr:spPr>
        <a:xfrm flipV="1">
          <a:off x="9705975" y="619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341</xdr:row>
      <xdr:rowOff>85725</xdr:rowOff>
    </xdr:from>
    <xdr:to>
      <xdr:col>29</xdr:col>
      <xdr:colOff>0</xdr:colOff>
      <xdr:row>341</xdr:row>
      <xdr:rowOff>85725</xdr:rowOff>
    </xdr:to>
    <xdr:sp>
      <xdr:nvSpPr>
        <xdr:cNvPr id="995" name="Line 1076"/>
        <xdr:cNvSpPr>
          <a:spLocks/>
        </xdr:cNvSpPr>
      </xdr:nvSpPr>
      <xdr:spPr>
        <a:xfrm flipV="1">
          <a:off x="9705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342</xdr:row>
      <xdr:rowOff>0</xdr:rowOff>
    </xdr:from>
    <xdr:to>
      <xdr:col>29</xdr:col>
      <xdr:colOff>0</xdr:colOff>
      <xdr:row>342</xdr:row>
      <xdr:rowOff>0</xdr:rowOff>
    </xdr:to>
    <xdr:sp>
      <xdr:nvSpPr>
        <xdr:cNvPr id="996" name="Line 1077"/>
        <xdr:cNvSpPr>
          <a:spLocks/>
        </xdr:cNvSpPr>
      </xdr:nvSpPr>
      <xdr:spPr>
        <a:xfrm flipV="1">
          <a:off x="9705975" y="623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85725</xdr:rowOff>
    </xdr:from>
    <xdr:to>
      <xdr:col>29</xdr:col>
      <xdr:colOff>0</xdr:colOff>
      <xdr:row>343</xdr:row>
      <xdr:rowOff>85725</xdr:rowOff>
    </xdr:to>
    <xdr:sp>
      <xdr:nvSpPr>
        <xdr:cNvPr id="997" name="Line 1078"/>
        <xdr:cNvSpPr>
          <a:spLocks/>
        </xdr:cNvSpPr>
      </xdr:nvSpPr>
      <xdr:spPr>
        <a:xfrm flipV="1">
          <a:off x="9705975" y="625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344</xdr:row>
      <xdr:rowOff>85725</xdr:rowOff>
    </xdr:from>
    <xdr:to>
      <xdr:col>29</xdr:col>
      <xdr:colOff>0</xdr:colOff>
      <xdr:row>344</xdr:row>
      <xdr:rowOff>85725</xdr:rowOff>
    </xdr:to>
    <xdr:sp>
      <xdr:nvSpPr>
        <xdr:cNvPr id="998" name="Line 1079"/>
        <xdr:cNvSpPr>
          <a:spLocks/>
        </xdr:cNvSpPr>
      </xdr:nvSpPr>
      <xdr:spPr>
        <a:xfrm flipV="1">
          <a:off x="9705975" y="627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345</xdr:row>
      <xdr:rowOff>85725</xdr:rowOff>
    </xdr:from>
    <xdr:to>
      <xdr:col>29</xdr:col>
      <xdr:colOff>0</xdr:colOff>
      <xdr:row>345</xdr:row>
      <xdr:rowOff>85725</xdr:rowOff>
    </xdr:to>
    <xdr:sp>
      <xdr:nvSpPr>
        <xdr:cNvPr id="999" name="Line 1080"/>
        <xdr:cNvSpPr>
          <a:spLocks/>
        </xdr:cNvSpPr>
      </xdr:nvSpPr>
      <xdr:spPr>
        <a:xfrm flipV="1">
          <a:off x="9705975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346</xdr:row>
      <xdr:rowOff>85725</xdr:rowOff>
    </xdr:from>
    <xdr:to>
      <xdr:col>29</xdr:col>
      <xdr:colOff>0</xdr:colOff>
      <xdr:row>346</xdr:row>
      <xdr:rowOff>85725</xdr:rowOff>
    </xdr:to>
    <xdr:sp>
      <xdr:nvSpPr>
        <xdr:cNvPr id="1000" name="Line 1081"/>
        <xdr:cNvSpPr>
          <a:spLocks/>
        </xdr:cNvSpPr>
      </xdr:nvSpPr>
      <xdr:spPr>
        <a:xfrm flipV="1">
          <a:off x="9705975" y="6305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347</xdr:row>
      <xdr:rowOff>85725</xdr:rowOff>
    </xdr:from>
    <xdr:to>
      <xdr:col>29</xdr:col>
      <xdr:colOff>0</xdr:colOff>
      <xdr:row>347</xdr:row>
      <xdr:rowOff>85725</xdr:rowOff>
    </xdr:to>
    <xdr:sp>
      <xdr:nvSpPr>
        <xdr:cNvPr id="1001" name="Line 1082"/>
        <xdr:cNvSpPr>
          <a:spLocks/>
        </xdr:cNvSpPr>
      </xdr:nvSpPr>
      <xdr:spPr>
        <a:xfrm flipV="1">
          <a:off x="9705975" y="632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348</xdr:row>
      <xdr:rowOff>85725</xdr:rowOff>
    </xdr:from>
    <xdr:to>
      <xdr:col>29</xdr:col>
      <xdr:colOff>0</xdr:colOff>
      <xdr:row>348</xdr:row>
      <xdr:rowOff>85725</xdr:rowOff>
    </xdr:to>
    <xdr:sp>
      <xdr:nvSpPr>
        <xdr:cNvPr id="1002" name="Line 1083"/>
        <xdr:cNvSpPr>
          <a:spLocks/>
        </xdr:cNvSpPr>
      </xdr:nvSpPr>
      <xdr:spPr>
        <a:xfrm flipV="1">
          <a:off x="9705975" y="633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349</xdr:row>
      <xdr:rowOff>85725</xdr:rowOff>
    </xdr:from>
    <xdr:to>
      <xdr:col>29</xdr:col>
      <xdr:colOff>0</xdr:colOff>
      <xdr:row>349</xdr:row>
      <xdr:rowOff>85725</xdr:rowOff>
    </xdr:to>
    <xdr:sp>
      <xdr:nvSpPr>
        <xdr:cNvPr id="1003" name="Line 1084"/>
        <xdr:cNvSpPr>
          <a:spLocks/>
        </xdr:cNvSpPr>
      </xdr:nvSpPr>
      <xdr:spPr>
        <a:xfrm flipV="1">
          <a:off x="9705975" y="6354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350</xdr:row>
      <xdr:rowOff>85725</xdr:rowOff>
    </xdr:from>
    <xdr:to>
      <xdr:col>29</xdr:col>
      <xdr:colOff>0</xdr:colOff>
      <xdr:row>350</xdr:row>
      <xdr:rowOff>85725</xdr:rowOff>
    </xdr:to>
    <xdr:sp>
      <xdr:nvSpPr>
        <xdr:cNvPr id="1004" name="Line 1085"/>
        <xdr:cNvSpPr>
          <a:spLocks/>
        </xdr:cNvSpPr>
      </xdr:nvSpPr>
      <xdr:spPr>
        <a:xfrm flipV="1">
          <a:off x="9705975" y="63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351</xdr:row>
      <xdr:rowOff>85725</xdr:rowOff>
    </xdr:from>
    <xdr:to>
      <xdr:col>29</xdr:col>
      <xdr:colOff>0</xdr:colOff>
      <xdr:row>351</xdr:row>
      <xdr:rowOff>85725</xdr:rowOff>
    </xdr:to>
    <xdr:sp>
      <xdr:nvSpPr>
        <xdr:cNvPr id="1005" name="Line 1086"/>
        <xdr:cNvSpPr>
          <a:spLocks/>
        </xdr:cNvSpPr>
      </xdr:nvSpPr>
      <xdr:spPr>
        <a:xfrm flipV="1">
          <a:off x="9705975" y="6386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352</xdr:row>
      <xdr:rowOff>85725</xdr:rowOff>
    </xdr:from>
    <xdr:to>
      <xdr:col>29</xdr:col>
      <xdr:colOff>0</xdr:colOff>
      <xdr:row>352</xdr:row>
      <xdr:rowOff>85725</xdr:rowOff>
    </xdr:to>
    <xdr:sp>
      <xdr:nvSpPr>
        <xdr:cNvPr id="1006" name="Line 1087"/>
        <xdr:cNvSpPr>
          <a:spLocks/>
        </xdr:cNvSpPr>
      </xdr:nvSpPr>
      <xdr:spPr>
        <a:xfrm flipV="1">
          <a:off x="9705975" y="6402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353</xdr:row>
      <xdr:rowOff>85725</xdr:rowOff>
    </xdr:from>
    <xdr:to>
      <xdr:col>29</xdr:col>
      <xdr:colOff>0</xdr:colOff>
      <xdr:row>353</xdr:row>
      <xdr:rowOff>85725</xdr:rowOff>
    </xdr:to>
    <xdr:sp>
      <xdr:nvSpPr>
        <xdr:cNvPr id="1007" name="Line 1088"/>
        <xdr:cNvSpPr>
          <a:spLocks/>
        </xdr:cNvSpPr>
      </xdr:nvSpPr>
      <xdr:spPr>
        <a:xfrm flipV="1">
          <a:off x="9705975" y="641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354</xdr:row>
      <xdr:rowOff>85725</xdr:rowOff>
    </xdr:from>
    <xdr:to>
      <xdr:col>29</xdr:col>
      <xdr:colOff>0</xdr:colOff>
      <xdr:row>354</xdr:row>
      <xdr:rowOff>85725</xdr:rowOff>
    </xdr:to>
    <xdr:sp>
      <xdr:nvSpPr>
        <xdr:cNvPr id="1008" name="Line 1089"/>
        <xdr:cNvSpPr>
          <a:spLocks/>
        </xdr:cNvSpPr>
      </xdr:nvSpPr>
      <xdr:spPr>
        <a:xfrm flipV="1">
          <a:off x="9705975" y="643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355</xdr:row>
      <xdr:rowOff>85725</xdr:rowOff>
    </xdr:from>
    <xdr:to>
      <xdr:col>29</xdr:col>
      <xdr:colOff>0</xdr:colOff>
      <xdr:row>355</xdr:row>
      <xdr:rowOff>85725</xdr:rowOff>
    </xdr:to>
    <xdr:sp>
      <xdr:nvSpPr>
        <xdr:cNvPr id="1009" name="Line 1090"/>
        <xdr:cNvSpPr>
          <a:spLocks/>
        </xdr:cNvSpPr>
      </xdr:nvSpPr>
      <xdr:spPr>
        <a:xfrm flipV="1">
          <a:off x="9705975" y="645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356</xdr:row>
      <xdr:rowOff>85725</xdr:rowOff>
    </xdr:from>
    <xdr:to>
      <xdr:col>29</xdr:col>
      <xdr:colOff>0</xdr:colOff>
      <xdr:row>356</xdr:row>
      <xdr:rowOff>85725</xdr:rowOff>
    </xdr:to>
    <xdr:sp>
      <xdr:nvSpPr>
        <xdr:cNvPr id="1010" name="Line 1091"/>
        <xdr:cNvSpPr>
          <a:spLocks/>
        </xdr:cNvSpPr>
      </xdr:nvSpPr>
      <xdr:spPr>
        <a:xfrm flipV="1">
          <a:off x="9705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357</xdr:row>
      <xdr:rowOff>85725</xdr:rowOff>
    </xdr:from>
    <xdr:to>
      <xdr:col>29</xdr:col>
      <xdr:colOff>0</xdr:colOff>
      <xdr:row>357</xdr:row>
      <xdr:rowOff>85725</xdr:rowOff>
    </xdr:to>
    <xdr:sp>
      <xdr:nvSpPr>
        <xdr:cNvPr id="1011" name="Line 1092"/>
        <xdr:cNvSpPr>
          <a:spLocks/>
        </xdr:cNvSpPr>
      </xdr:nvSpPr>
      <xdr:spPr>
        <a:xfrm flipV="1">
          <a:off x="9705975" y="648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0</xdr:rowOff>
    </xdr:from>
    <xdr:to>
      <xdr:col>29</xdr:col>
      <xdr:colOff>0</xdr:colOff>
      <xdr:row>358</xdr:row>
      <xdr:rowOff>0</xdr:rowOff>
    </xdr:to>
    <xdr:sp>
      <xdr:nvSpPr>
        <xdr:cNvPr id="1012" name="Line 1093"/>
        <xdr:cNvSpPr>
          <a:spLocks/>
        </xdr:cNvSpPr>
      </xdr:nvSpPr>
      <xdr:spPr>
        <a:xfrm flipV="1">
          <a:off x="9705975" y="6492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358</xdr:row>
      <xdr:rowOff>85725</xdr:rowOff>
    </xdr:from>
    <xdr:to>
      <xdr:col>29</xdr:col>
      <xdr:colOff>0</xdr:colOff>
      <xdr:row>358</xdr:row>
      <xdr:rowOff>85725</xdr:rowOff>
    </xdr:to>
    <xdr:sp>
      <xdr:nvSpPr>
        <xdr:cNvPr id="1013" name="Line 1094"/>
        <xdr:cNvSpPr>
          <a:spLocks/>
        </xdr:cNvSpPr>
      </xdr:nvSpPr>
      <xdr:spPr>
        <a:xfrm flipV="1">
          <a:off x="9705975" y="650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014" name="Line 1095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015" name="Line 1096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1016" name="Line 1097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17" name="Line 1098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18" name="Line 1099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85725</xdr:rowOff>
    </xdr:from>
    <xdr:to>
      <xdr:col>29</xdr:col>
      <xdr:colOff>0</xdr:colOff>
      <xdr:row>364</xdr:row>
      <xdr:rowOff>85725</xdr:rowOff>
    </xdr:to>
    <xdr:sp>
      <xdr:nvSpPr>
        <xdr:cNvPr id="1019" name="Line 1100"/>
        <xdr:cNvSpPr>
          <a:spLocks/>
        </xdr:cNvSpPr>
      </xdr:nvSpPr>
      <xdr:spPr>
        <a:xfrm flipV="1">
          <a:off x="9705975" y="659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1020" name="Line 1101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21" name="Line 1102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1022" name="Line 1103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1023" name="Line 1104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1024" name="Line 1105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1025" name="Line 1106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026" name="Line 1107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1027" name="Line 1108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1028" name="Line 1109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1029" name="Line 1110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1030" name="Line 1111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1031" name="Line 1112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1032" name="Line 1113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0</xdr:rowOff>
    </xdr:from>
    <xdr:to>
      <xdr:col>29</xdr:col>
      <xdr:colOff>0</xdr:colOff>
      <xdr:row>378</xdr:row>
      <xdr:rowOff>0</xdr:rowOff>
    </xdr:to>
    <xdr:sp>
      <xdr:nvSpPr>
        <xdr:cNvPr id="1033" name="Line 1114"/>
        <xdr:cNvSpPr>
          <a:spLocks/>
        </xdr:cNvSpPr>
      </xdr:nvSpPr>
      <xdr:spPr>
        <a:xfrm flipV="1">
          <a:off x="9705975" y="681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1034" name="Line 1115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1035" name="Line 1116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1036" name="Line 1117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1037" name="Line 1118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1038" name="Line 1119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39" name="Line 1120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40" name="Line 1121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41" name="Line 1122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42" name="Line 1123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43" name="Line 1124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44" name="Line 1125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366</xdr:row>
      <xdr:rowOff>85725</xdr:rowOff>
    </xdr:from>
    <xdr:to>
      <xdr:col>29</xdr:col>
      <xdr:colOff>0</xdr:colOff>
      <xdr:row>366</xdr:row>
      <xdr:rowOff>85725</xdr:rowOff>
    </xdr:to>
    <xdr:sp>
      <xdr:nvSpPr>
        <xdr:cNvPr id="1045" name="Line 1126"/>
        <xdr:cNvSpPr>
          <a:spLocks/>
        </xdr:cNvSpPr>
      </xdr:nvSpPr>
      <xdr:spPr>
        <a:xfrm flipV="1">
          <a:off x="9705975" y="6630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46" name="Line 1127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47" name="Line 1128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361</xdr:row>
      <xdr:rowOff>85725</xdr:rowOff>
    </xdr:from>
    <xdr:to>
      <xdr:col>29</xdr:col>
      <xdr:colOff>0</xdr:colOff>
      <xdr:row>361</xdr:row>
      <xdr:rowOff>85725</xdr:rowOff>
    </xdr:to>
    <xdr:sp>
      <xdr:nvSpPr>
        <xdr:cNvPr id="1048" name="Line 1129"/>
        <xdr:cNvSpPr>
          <a:spLocks/>
        </xdr:cNvSpPr>
      </xdr:nvSpPr>
      <xdr:spPr>
        <a:xfrm flipV="1">
          <a:off x="9705975" y="654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362</xdr:row>
      <xdr:rowOff>85725</xdr:rowOff>
    </xdr:from>
    <xdr:to>
      <xdr:col>29</xdr:col>
      <xdr:colOff>0</xdr:colOff>
      <xdr:row>362</xdr:row>
      <xdr:rowOff>85725</xdr:rowOff>
    </xdr:to>
    <xdr:sp>
      <xdr:nvSpPr>
        <xdr:cNvPr id="1049" name="Line 1130"/>
        <xdr:cNvSpPr>
          <a:spLocks/>
        </xdr:cNvSpPr>
      </xdr:nvSpPr>
      <xdr:spPr>
        <a:xfrm flipV="1">
          <a:off x="9705975" y="656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363</xdr:row>
      <xdr:rowOff>85725</xdr:rowOff>
    </xdr:from>
    <xdr:to>
      <xdr:col>29</xdr:col>
      <xdr:colOff>0</xdr:colOff>
      <xdr:row>363</xdr:row>
      <xdr:rowOff>85725</xdr:rowOff>
    </xdr:to>
    <xdr:sp>
      <xdr:nvSpPr>
        <xdr:cNvPr id="1050" name="Line 1131"/>
        <xdr:cNvSpPr>
          <a:spLocks/>
        </xdr:cNvSpPr>
      </xdr:nvSpPr>
      <xdr:spPr>
        <a:xfrm flipV="1">
          <a:off x="9705975" y="658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365</xdr:row>
      <xdr:rowOff>85725</xdr:rowOff>
    </xdr:from>
    <xdr:to>
      <xdr:col>29</xdr:col>
      <xdr:colOff>0</xdr:colOff>
      <xdr:row>365</xdr:row>
      <xdr:rowOff>85725</xdr:rowOff>
    </xdr:to>
    <xdr:sp>
      <xdr:nvSpPr>
        <xdr:cNvPr id="1051" name="Line 1132"/>
        <xdr:cNvSpPr>
          <a:spLocks/>
        </xdr:cNvSpPr>
      </xdr:nvSpPr>
      <xdr:spPr>
        <a:xfrm flipV="1">
          <a:off x="970597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052" name="Line 1133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367</xdr:row>
      <xdr:rowOff>85725</xdr:rowOff>
    </xdr:from>
    <xdr:to>
      <xdr:col>29</xdr:col>
      <xdr:colOff>0</xdr:colOff>
      <xdr:row>367</xdr:row>
      <xdr:rowOff>85725</xdr:rowOff>
    </xdr:to>
    <xdr:sp>
      <xdr:nvSpPr>
        <xdr:cNvPr id="1053" name="Line 1134"/>
        <xdr:cNvSpPr>
          <a:spLocks/>
        </xdr:cNvSpPr>
      </xdr:nvSpPr>
      <xdr:spPr>
        <a:xfrm flipV="1">
          <a:off x="9705975" y="664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368</xdr:row>
      <xdr:rowOff>85725</xdr:rowOff>
    </xdr:from>
    <xdr:to>
      <xdr:col>29</xdr:col>
      <xdr:colOff>0</xdr:colOff>
      <xdr:row>368</xdr:row>
      <xdr:rowOff>85725</xdr:rowOff>
    </xdr:to>
    <xdr:sp>
      <xdr:nvSpPr>
        <xdr:cNvPr id="1054" name="Line 1135"/>
        <xdr:cNvSpPr>
          <a:spLocks/>
        </xdr:cNvSpPr>
      </xdr:nvSpPr>
      <xdr:spPr>
        <a:xfrm flipV="1">
          <a:off x="9705975" y="666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369</xdr:row>
      <xdr:rowOff>85725</xdr:rowOff>
    </xdr:from>
    <xdr:to>
      <xdr:col>29</xdr:col>
      <xdr:colOff>0</xdr:colOff>
      <xdr:row>369</xdr:row>
      <xdr:rowOff>85725</xdr:rowOff>
    </xdr:to>
    <xdr:sp>
      <xdr:nvSpPr>
        <xdr:cNvPr id="1055" name="Line 1136"/>
        <xdr:cNvSpPr>
          <a:spLocks/>
        </xdr:cNvSpPr>
      </xdr:nvSpPr>
      <xdr:spPr>
        <a:xfrm flipV="1">
          <a:off x="9705975" y="667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370</xdr:row>
      <xdr:rowOff>85725</xdr:rowOff>
    </xdr:from>
    <xdr:to>
      <xdr:col>29</xdr:col>
      <xdr:colOff>0</xdr:colOff>
      <xdr:row>370</xdr:row>
      <xdr:rowOff>85725</xdr:rowOff>
    </xdr:to>
    <xdr:sp>
      <xdr:nvSpPr>
        <xdr:cNvPr id="1056" name="Line 1137"/>
        <xdr:cNvSpPr>
          <a:spLocks/>
        </xdr:cNvSpPr>
      </xdr:nvSpPr>
      <xdr:spPr>
        <a:xfrm flipV="1">
          <a:off x="9705975" y="669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371</xdr:row>
      <xdr:rowOff>85725</xdr:rowOff>
    </xdr:from>
    <xdr:to>
      <xdr:col>29</xdr:col>
      <xdr:colOff>0</xdr:colOff>
      <xdr:row>371</xdr:row>
      <xdr:rowOff>85725</xdr:rowOff>
    </xdr:to>
    <xdr:sp>
      <xdr:nvSpPr>
        <xdr:cNvPr id="1057" name="Line 1138"/>
        <xdr:cNvSpPr>
          <a:spLocks/>
        </xdr:cNvSpPr>
      </xdr:nvSpPr>
      <xdr:spPr>
        <a:xfrm flipV="1">
          <a:off x="9705975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372</xdr:row>
      <xdr:rowOff>85725</xdr:rowOff>
    </xdr:from>
    <xdr:to>
      <xdr:col>29</xdr:col>
      <xdr:colOff>0</xdr:colOff>
      <xdr:row>372</xdr:row>
      <xdr:rowOff>85725</xdr:rowOff>
    </xdr:to>
    <xdr:sp>
      <xdr:nvSpPr>
        <xdr:cNvPr id="1058" name="Line 1139"/>
        <xdr:cNvSpPr>
          <a:spLocks/>
        </xdr:cNvSpPr>
      </xdr:nvSpPr>
      <xdr:spPr>
        <a:xfrm flipV="1">
          <a:off x="9705975" y="672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373</xdr:row>
      <xdr:rowOff>85725</xdr:rowOff>
    </xdr:from>
    <xdr:to>
      <xdr:col>29</xdr:col>
      <xdr:colOff>0</xdr:colOff>
      <xdr:row>373</xdr:row>
      <xdr:rowOff>85725</xdr:rowOff>
    </xdr:to>
    <xdr:sp>
      <xdr:nvSpPr>
        <xdr:cNvPr id="1059" name="Line 1140"/>
        <xdr:cNvSpPr>
          <a:spLocks/>
        </xdr:cNvSpPr>
      </xdr:nvSpPr>
      <xdr:spPr>
        <a:xfrm flipV="1">
          <a:off x="9705975" y="6743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374</xdr:row>
      <xdr:rowOff>85725</xdr:rowOff>
    </xdr:from>
    <xdr:to>
      <xdr:col>29</xdr:col>
      <xdr:colOff>0</xdr:colOff>
      <xdr:row>374</xdr:row>
      <xdr:rowOff>85725</xdr:rowOff>
    </xdr:to>
    <xdr:sp>
      <xdr:nvSpPr>
        <xdr:cNvPr id="1060" name="Line 1141"/>
        <xdr:cNvSpPr>
          <a:spLocks/>
        </xdr:cNvSpPr>
      </xdr:nvSpPr>
      <xdr:spPr>
        <a:xfrm flipV="1">
          <a:off x="9705975" y="675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375</xdr:row>
      <xdr:rowOff>85725</xdr:rowOff>
    </xdr:from>
    <xdr:to>
      <xdr:col>29</xdr:col>
      <xdr:colOff>0</xdr:colOff>
      <xdr:row>375</xdr:row>
      <xdr:rowOff>85725</xdr:rowOff>
    </xdr:to>
    <xdr:sp>
      <xdr:nvSpPr>
        <xdr:cNvPr id="1061" name="Line 1142"/>
        <xdr:cNvSpPr>
          <a:spLocks/>
        </xdr:cNvSpPr>
      </xdr:nvSpPr>
      <xdr:spPr>
        <a:xfrm flipV="1">
          <a:off x="9705975" y="677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376</xdr:row>
      <xdr:rowOff>85725</xdr:rowOff>
    </xdr:from>
    <xdr:to>
      <xdr:col>29</xdr:col>
      <xdr:colOff>0</xdr:colOff>
      <xdr:row>376</xdr:row>
      <xdr:rowOff>85725</xdr:rowOff>
    </xdr:to>
    <xdr:sp>
      <xdr:nvSpPr>
        <xdr:cNvPr id="1062" name="Line 1143"/>
        <xdr:cNvSpPr>
          <a:spLocks/>
        </xdr:cNvSpPr>
      </xdr:nvSpPr>
      <xdr:spPr>
        <a:xfrm flipV="1">
          <a:off x="9705975" y="679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377</xdr:row>
      <xdr:rowOff>85725</xdr:rowOff>
    </xdr:from>
    <xdr:to>
      <xdr:col>29</xdr:col>
      <xdr:colOff>0</xdr:colOff>
      <xdr:row>377</xdr:row>
      <xdr:rowOff>85725</xdr:rowOff>
    </xdr:to>
    <xdr:sp>
      <xdr:nvSpPr>
        <xdr:cNvPr id="1063" name="Line 1144"/>
        <xdr:cNvSpPr>
          <a:spLocks/>
        </xdr:cNvSpPr>
      </xdr:nvSpPr>
      <xdr:spPr>
        <a:xfrm flipV="1">
          <a:off x="9705975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0</xdr:rowOff>
    </xdr:from>
    <xdr:to>
      <xdr:col>29</xdr:col>
      <xdr:colOff>0</xdr:colOff>
      <xdr:row>378</xdr:row>
      <xdr:rowOff>0</xdr:rowOff>
    </xdr:to>
    <xdr:sp>
      <xdr:nvSpPr>
        <xdr:cNvPr id="1064" name="Line 1145"/>
        <xdr:cNvSpPr>
          <a:spLocks/>
        </xdr:cNvSpPr>
      </xdr:nvSpPr>
      <xdr:spPr>
        <a:xfrm flipV="1">
          <a:off x="9705975" y="681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1065" name="Line 1146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1066" name="Line 1147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378</xdr:row>
      <xdr:rowOff>85725</xdr:rowOff>
    </xdr:from>
    <xdr:to>
      <xdr:col>29</xdr:col>
      <xdr:colOff>0</xdr:colOff>
      <xdr:row>378</xdr:row>
      <xdr:rowOff>85725</xdr:rowOff>
    </xdr:to>
    <xdr:sp>
      <xdr:nvSpPr>
        <xdr:cNvPr id="1067" name="Line 1148"/>
        <xdr:cNvSpPr>
          <a:spLocks/>
        </xdr:cNvSpPr>
      </xdr:nvSpPr>
      <xdr:spPr>
        <a:xfrm flipV="1">
          <a:off x="970597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379</xdr:row>
      <xdr:rowOff>85725</xdr:rowOff>
    </xdr:from>
    <xdr:to>
      <xdr:col>29</xdr:col>
      <xdr:colOff>0</xdr:colOff>
      <xdr:row>379</xdr:row>
      <xdr:rowOff>85725</xdr:rowOff>
    </xdr:to>
    <xdr:sp>
      <xdr:nvSpPr>
        <xdr:cNvPr id="1068" name="Line 1149"/>
        <xdr:cNvSpPr>
          <a:spLocks/>
        </xdr:cNvSpPr>
      </xdr:nvSpPr>
      <xdr:spPr>
        <a:xfrm flipV="1">
          <a:off x="9705975" y="684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380</xdr:row>
      <xdr:rowOff>85725</xdr:rowOff>
    </xdr:from>
    <xdr:to>
      <xdr:col>29</xdr:col>
      <xdr:colOff>0</xdr:colOff>
      <xdr:row>380</xdr:row>
      <xdr:rowOff>85725</xdr:rowOff>
    </xdr:to>
    <xdr:sp>
      <xdr:nvSpPr>
        <xdr:cNvPr id="1069" name="Line 1150"/>
        <xdr:cNvSpPr>
          <a:spLocks/>
        </xdr:cNvSpPr>
      </xdr:nvSpPr>
      <xdr:spPr>
        <a:xfrm flipV="1">
          <a:off x="9705975" y="6857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1070" name="Line 1151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1071" name="Line 1152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1072" name="Line 1153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1073" name="Line 1154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1074" name="Line 1155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386</xdr:row>
      <xdr:rowOff>0</xdr:rowOff>
    </xdr:from>
    <xdr:to>
      <xdr:col>29</xdr:col>
      <xdr:colOff>0</xdr:colOff>
      <xdr:row>386</xdr:row>
      <xdr:rowOff>0</xdr:rowOff>
    </xdr:to>
    <xdr:sp>
      <xdr:nvSpPr>
        <xdr:cNvPr id="1075" name="Line 1156"/>
        <xdr:cNvSpPr>
          <a:spLocks/>
        </xdr:cNvSpPr>
      </xdr:nvSpPr>
      <xdr:spPr>
        <a:xfrm flipV="1">
          <a:off x="9705975" y="6945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383</xdr:row>
      <xdr:rowOff>85725</xdr:rowOff>
    </xdr:from>
    <xdr:to>
      <xdr:col>29</xdr:col>
      <xdr:colOff>0</xdr:colOff>
      <xdr:row>383</xdr:row>
      <xdr:rowOff>85725</xdr:rowOff>
    </xdr:to>
    <xdr:sp>
      <xdr:nvSpPr>
        <xdr:cNvPr id="1076" name="Line 1157"/>
        <xdr:cNvSpPr>
          <a:spLocks/>
        </xdr:cNvSpPr>
      </xdr:nvSpPr>
      <xdr:spPr>
        <a:xfrm flipV="1">
          <a:off x="9705975" y="6905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384</xdr:row>
      <xdr:rowOff>85725</xdr:rowOff>
    </xdr:from>
    <xdr:to>
      <xdr:col>29</xdr:col>
      <xdr:colOff>0</xdr:colOff>
      <xdr:row>384</xdr:row>
      <xdr:rowOff>85725</xdr:rowOff>
    </xdr:to>
    <xdr:sp>
      <xdr:nvSpPr>
        <xdr:cNvPr id="1077" name="Line 1158"/>
        <xdr:cNvSpPr>
          <a:spLocks/>
        </xdr:cNvSpPr>
      </xdr:nvSpPr>
      <xdr:spPr>
        <a:xfrm flipV="1">
          <a:off x="9705975" y="6921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385</xdr:row>
      <xdr:rowOff>85725</xdr:rowOff>
    </xdr:from>
    <xdr:to>
      <xdr:col>29</xdr:col>
      <xdr:colOff>0</xdr:colOff>
      <xdr:row>385</xdr:row>
      <xdr:rowOff>85725</xdr:rowOff>
    </xdr:to>
    <xdr:sp>
      <xdr:nvSpPr>
        <xdr:cNvPr id="1078" name="Line 1159"/>
        <xdr:cNvSpPr>
          <a:spLocks/>
        </xdr:cNvSpPr>
      </xdr:nvSpPr>
      <xdr:spPr>
        <a:xfrm flipV="1">
          <a:off x="9705975" y="6938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079" name="Line 1160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080" name="Line 1161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081" name="Line 1162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082" name="Line 1163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083" name="Line 1164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084" name="Line 1165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085" name="Line 1166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086" name="Line 1167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087" name="Line 1168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088" name="Line 1169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089" name="Line 1170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090" name="Line 1171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091" name="Line 1172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092" name="Line 1173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093" name="Line 1174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094" name="Line 1175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095" name="Line 1176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096" name="Line 1177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097" name="Line 1178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098" name="Line 1179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099" name="Line 1180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100" name="Line 1181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101" name="Line 1182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102" name="Line 1183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103" name="Line 1184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387</xdr:row>
      <xdr:rowOff>85725</xdr:rowOff>
    </xdr:from>
    <xdr:to>
      <xdr:col>29</xdr:col>
      <xdr:colOff>0</xdr:colOff>
      <xdr:row>387</xdr:row>
      <xdr:rowOff>85725</xdr:rowOff>
    </xdr:to>
    <xdr:sp>
      <xdr:nvSpPr>
        <xdr:cNvPr id="1104" name="Line 1185"/>
        <xdr:cNvSpPr>
          <a:spLocks/>
        </xdr:cNvSpPr>
      </xdr:nvSpPr>
      <xdr:spPr>
        <a:xfrm flipV="1">
          <a:off x="9705975" y="697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388</xdr:row>
      <xdr:rowOff>85725</xdr:rowOff>
    </xdr:from>
    <xdr:to>
      <xdr:col>29</xdr:col>
      <xdr:colOff>0</xdr:colOff>
      <xdr:row>388</xdr:row>
      <xdr:rowOff>85725</xdr:rowOff>
    </xdr:to>
    <xdr:sp>
      <xdr:nvSpPr>
        <xdr:cNvPr id="1105" name="Line 1186"/>
        <xdr:cNvSpPr>
          <a:spLocks/>
        </xdr:cNvSpPr>
      </xdr:nvSpPr>
      <xdr:spPr>
        <a:xfrm flipV="1">
          <a:off x="97059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389</xdr:row>
      <xdr:rowOff>85725</xdr:rowOff>
    </xdr:from>
    <xdr:to>
      <xdr:col>29</xdr:col>
      <xdr:colOff>0</xdr:colOff>
      <xdr:row>389</xdr:row>
      <xdr:rowOff>85725</xdr:rowOff>
    </xdr:to>
    <xdr:sp>
      <xdr:nvSpPr>
        <xdr:cNvPr id="1106" name="Line 1187"/>
        <xdr:cNvSpPr>
          <a:spLocks/>
        </xdr:cNvSpPr>
      </xdr:nvSpPr>
      <xdr:spPr>
        <a:xfrm flipV="1">
          <a:off x="9705975" y="7002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85725</xdr:rowOff>
    </xdr:from>
    <xdr:to>
      <xdr:col>29</xdr:col>
      <xdr:colOff>0</xdr:colOff>
      <xdr:row>390</xdr:row>
      <xdr:rowOff>85725</xdr:rowOff>
    </xdr:to>
    <xdr:sp>
      <xdr:nvSpPr>
        <xdr:cNvPr id="1107" name="Line 1188"/>
        <xdr:cNvSpPr>
          <a:spLocks/>
        </xdr:cNvSpPr>
      </xdr:nvSpPr>
      <xdr:spPr>
        <a:xfrm flipV="1">
          <a:off x="9705975" y="7018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391</xdr:row>
      <xdr:rowOff>85725</xdr:rowOff>
    </xdr:from>
    <xdr:to>
      <xdr:col>29</xdr:col>
      <xdr:colOff>0</xdr:colOff>
      <xdr:row>391</xdr:row>
      <xdr:rowOff>85725</xdr:rowOff>
    </xdr:to>
    <xdr:sp>
      <xdr:nvSpPr>
        <xdr:cNvPr id="1108" name="Line 1189"/>
        <xdr:cNvSpPr>
          <a:spLocks/>
        </xdr:cNvSpPr>
      </xdr:nvSpPr>
      <xdr:spPr>
        <a:xfrm flipV="1">
          <a:off x="9705975" y="703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381</xdr:row>
      <xdr:rowOff>85725</xdr:rowOff>
    </xdr:from>
    <xdr:to>
      <xdr:col>29</xdr:col>
      <xdr:colOff>0</xdr:colOff>
      <xdr:row>381</xdr:row>
      <xdr:rowOff>85725</xdr:rowOff>
    </xdr:to>
    <xdr:sp>
      <xdr:nvSpPr>
        <xdr:cNvPr id="1109" name="Line 1190"/>
        <xdr:cNvSpPr>
          <a:spLocks/>
        </xdr:cNvSpPr>
      </xdr:nvSpPr>
      <xdr:spPr>
        <a:xfrm flipV="1">
          <a:off x="9705975" y="687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110" name="Line 1191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111" name="Line 1192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112" name="Line 1193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364</xdr:row>
      <xdr:rowOff>0</xdr:rowOff>
    </xdr:from>
    <xdr:to>
      <xdr:col>29</xdr:col>
      <xdr:colOff>0</xdr:colOff>
      <xdr:row>364</xdr:row>
      <xdr:rowOff>0</xdr:rowOff>
    </xdr:to>
    <xdr:sp>
      <xdr:nvSpPr>
        <xdr:cNvPr id="1113" name="Line 1194"/>
        <xdr:cNvSpPr>
          <a:spLocks/>
        </xdr:cNvSpPr>
      </xdr:nvSpPr>
      <xdr:spPr>
        <a:xfrm flipV="1">
          <a:off x="970597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14" name="Line 1195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15" name="Line 1196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16" name="Line 1197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17" name="Line 1198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18" name="Line 1199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19" name="Line 1200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20" name="Line 1201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21" name="Line 1202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22" name="Line 1203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23" name="Line 1204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24" name="Line 1205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25" name="Line 1206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26" name="Line 1207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27" name="Line 1208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28" name="Line 1209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29" name="Line 1210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395</xdr:row>
      <xdr:rowOff>85725</xdr:rowOff>
    </xdr:from>
    <xdr:to>
      <xdr:col>29</xdr:col>
      <xdr:colOff>0</xdr:colOff>
      <xdr:row>395</xdr:row>
      <xdr:rowOff>85725</xdr:rowOff>
    </xdr:to>
    <xdr:sp>
      <xdr:nvSpPr>
        <xdr:cNvPr id="1130" name="Line 1211"/>
        <xdr:cNvSpPr>
          <a:spLocks/>
        </xdr:cNvSpPr>
      </xdr:nvSpPr>
      <xdr:spPr>
        <a:xfrm flipV="1">
          <a:off x="9705975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0</xdr:rowOff>
    </xdr:from>
    <xdr:to>
      <xdr:col>29</xdr:col>
      <xdr:colOff>0</xdr:colOff>
      <xdr:row>396</xdr:row>
      <xdr:rowOff>0</xdr:rowOff>
    </xdr:to>
    <xdr:sp>
      <xdr:nvSpPr>
        <xdr:cNvPr id="1131" name="Line 1212"/>
        <xdr:cNvSpPr>
          <a:spLocks/>
        </xdr:cNvSpPr>
      </xdr:nvSpPr>
      <xdr:spPr>
        <a:xfrm flipV="1">
          <a:off x="97059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396</xdr:row>
      <xdr:rowOff>85725</xdr:rowOff>
    </xdr:from>
    <xdr:to>
      <xdr:col>29</xdr:col>
      <xdr:colOff>0</xdr:colOff>
      <xdr:row>396</xdr:row>
      <xdr:rowOff>85725</xdr:rowOff>
    </xdr:to>
    <xdr:sp>
      <xdr:nvSpPr>
        <xdr:cNvPr id="1132" name="Line 1213"/>
        <xdr:cNvSpPr>
          <a:spLocks/>
        </xdr:cNvSpPr>
      </xdr:nvSpPr>
      <xdr:spPr>
        <a:xfrm flipV="1">
          <a:off x="9705975" y="711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33" name="Line 1214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34" name="Line 1215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35" name="Line 1216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36" name="Line 1217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0</xdr:rowOff>
    </xdr:from>
    <xdr:to>
      <xdr:col>29</xdr:col>
      <xdr:colOff>0</xdr:colOff>
      <xdr:row>392</xdr:row>
      <xdr:rowOff>0</xdr:rowOff>
    </xdr:to>
    <xdr:sp>
      <xdr:nvSpPr>
        <xdr:cNvPr id="1137" name="Line 1218"/>
        <xdr:cNvSpPr>
          <a:spLocks/>
        </xdr:cNvSpPr>
      </xdr:nvSpPr>
      <xdr:spPr>
        <a:xfrm flipV="1">
          <a:off x="9705975" y="7042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392</xdr:row>
      <xdr:rowOff>85725</xdr:rowOff>
    </xdr:from>
    <xdr:to>
      <xdr:col>29</xdr:col>
      <xdr:colOff>0</xdr:colOff>
      <xdr:row>392</xdr:row>
      <xdr:rowOff>85725</xdr:rowOff>
    </xdr:to>
    <xdr:sp>
      <xdr:nvSpPr>
        <xdr:cNvPr id="1138" name="Line 1219"/>
        <xdr:cNvSpPr>
          <a:spLocks/>
        </xdr:cNvSpPr>
      </xdr:nvSpPr>
      <xdr:spPr>
        <a:xfrm flipV="1">
          <a:off x="9705975" y="705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393</xdr:row>
      <xdr:rowOff>85725</xdr:rowOff>
    </xdr:from>
    <xdr:to>
      <xdr:col>29</xdr:col>
      <xdr:colOff>0</xdr:colOff>
      <xdr:row>393</xdr:row>
      <xdr:rowOff>85725</xdr:rowOff>
    </xdr:to>
    <xdr:sp>
      <xdr:nvSpPr>
        <xdr:cNvPr id="1139" name="Line 1220"/>
        <xdr:cNvSpPr>
          <a:spLocks/>
        </xdr:cNvSpPr>
      </xdr:nvSpPr>
      <xdr:spPr>
        <a:xfrm flipV="1">
          <a:off x="9705975" y="7067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394</xdr:row>
      <xdr:rowOff>85725</xdr:rowOff>
    </xdr:from>
    <xdr:to>
      <xdr:col>29</xdr:col>
      <xdr:colOff>0</xdr:colOff>
      <xdr:row>394</xdr:row>
      <xdr:rowOff>85725</xdr:rowOff>
    </xdr:to>
    <xdr:sp>
      <xdr:nvSpPr>
        <xdr:cNvPr id="1140" name="Line 1221"/>
        <xdr:cNvSpPr>
          <a:spLocks/>
        </xdr:cNvSpPr>
      </xdr:nvSpPr>
      <xdr:spPr>
        <a:xfrm flipV="1">
          <a:off x="9705975" y="708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397</xdr:row>
      <xdr:rowOff>85725</xdr:rowOff>
    </xdr:from>
    <xdr:to>
      <xdr:col>29</xdr:col>
      <xdr:colOff>0</xdr:colOff>
      <xdr:row>397</xdr:row>
      <xdr:rowOff>85725</xdr:rowOff>
    </xdr:to>
    <xdr:sp>
      <xdr:nvSpPr>
        <xdr:cNvPr id="1141" name="Line 1222"/>
        <xdr:cNvSpPr>
          <a:spLocks/>
        </xdr:cNvSpPr>
      </xdr:nvSpPr>
      <xdr:spPr>
        <a:xfrm flipV="1">
          <a:off x="9705975" y="713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1142" name="Line 1223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1143" name="Line 1224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400</xdr:row>
      <xdr:rowOff>85725</xdr:rowOff>
    </xdr:from>
    <xdr:to>
      <xdr:col>29</xdr:col>
      <xdr:colOff>0</xdr:colOff>
      <xdr:row>400</xdr:row>
      <xdr:rowOff>85725</xdr:rowOff>
    </xdr:to>
    <xdr:sp>
      <xdr:nvSpPr>
        <xdr:cNvPr id="1144" name="Line 1225"/>
        <xdr:cNvSpPr>
          <a:spLocks/>
        </xdr:cNvSpPr>
      </xdr:nvSpPr>
      <xdr:spPr>
        <a:xfrm flipV="1">
          <a:off x="9705975" y="717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401</xdr:row>
      <xdr:rowOff>85725</xdr:rowOff>
    </xdr:from>
    <xdr:to>
      <xdr:col>29</xdr:col>
      <xdr:colOff>0</xdr:colOff>
      <xdr:row>401</xdr:row>
      <xdr:rowOff>85725</xdr:rowOff>
    </xdr:to>
    <xdr:sp>
      <xdr:nvSpPr>
        <xdr:cNvPr id="1145" name="Line 1226"/>
        <xdr:cNvSpPr>
          <a:spLocks/>
        </xdr:cNvSpPr>
      </xdr:nvSpPr>
      <xdr:spPr>
        <a:xfrm flipV="1">
          <a:off x="9705975" y="7193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46" name="Line 1227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1147" name="Line 1228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1148" name="Line 1229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49" name="Line 1230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50" name="Line 123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51" name="Line 1232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52" name="Line 1233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406</xdr:row>
      <xdr:rowOff>85725</xdr:rowOff>
    </xdr:from>
    <xdr:to>
      <xdr:col>29</xdr:col>
      <xdr:colOff>0</xdr:colOff>
      <xdr:row>406</xdr:row>
      <xdr:rowOff>85725</xdr:rowOff>
    </xdr:to>
    <xdr:sp>
      <xdr:nvSpPr>
        <xdr:cNvPr id="1153" name="Line 1234"/>
        <xdr:cNvSpPr>
          <a:spLocks/>
        </xdr:cNvSpPr>
      </xdr:nvSpPr>
      <xdr:spPr>
        <a:xfrm flipV="1">
          <a:off x="970597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407</xdr:row>
      <xdr:rowOff>85725</xdr:rowOff>
    </xdr:from>
    <xdr:to>
      <xdr:col>29</xdr:col>
      <xdr:colOff>0</xdr:colOff>
      <xdr:row>407</xdr:row>
      <xdr:rowOff>85725</xdr:rowOff>
    </xdr:to>
    <xdr:sp>
      <xdr:nvSpPr>
        <xdr:cNvPr id="1154" name="Line 1235"/>
        <xdr:cNvSpPr>
          <a:spLocks/>
        </xdr:cNvSpPr>
      </xdr:nvSpPr>
      <xdr:spPr>
        <a:xfrm flipV="1">
          <a:off x="9705975" y="729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408</xdr:row>
      <xdr:rowOff>85725</xdr:rowOff>
    </xdr:from>
    <xdr:to>
      <xdr:col>29</xdr:col>
      <xdr:colOff>0</xdr:colOff>
      <xdr:row>408</xdr:row>
      <xdr:rowOff>85725</xdr:rowOff>
    </xdr:to>
    <xdr:sp>
      <xdr:nvSpPr>
        <xdr:cNvPr id="1155" name="Line 1236"/>
        <xdr:cNvSpPr>
          <a:spLocks/>
        </xdr:cNvSpPr>
      </xdr:nvSpPr>
      <xdr:spPr>
        <a:xfrm flipV="1">
          <a:off x="9705975" y="7306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56" name="Line 1237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57" name="Line 1238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1158" name="Line 1239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1159" name="Line 1240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160" name="Line 1241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161" name="Line 1242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85725</xdr:rowOff>
    </xdr:from>
    <xdr:to>
      <xdr:col>29</xdr:col>
      <xdr:colOff>0</xdr:colOff>
      <xdr:row>413</xdr:row>
      <xdr:rowOff>85725</xdr:rowOff>
    </xdr:to>
    <xdr:sp>
      <xdr:nvSpPr>
        <xdr:cNvPr id="1162" name="Line 1243"/>
        <xdr:cNvSpPr>
          <a:spLocks/>
        </xdr:cNvSpPr>
      </xdr:nvSpPr>
      <xdr:spPr>
        <a:xfrm flipV="1">
          <a:off x="9705975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414</xdr:row>
      <xdr:rowOff>85725</xdr:rowOff>
    </xdr:from>
    <xdr:to>
      <xdr:col>29</xdr:col>
      <xdr:colOff>0</xdr:colOff>
      <xdr:row>414</xdr:row>
      <xdr:rowOff>85725</xdr:rowOff>
    </xdr:to>
    <xdr:sp>
      <xdr:nvSpPr>
        <xdr:cNvPr id="1163" name="Line 1244"/>
        <xdr:cNvSpPr>
          <a:spLocks/>
        </xdr:cNvSpPr>
      </xdr:nvSpPr>
      <xdr:spPr>
        <a:xfrm flipV="1">
          <a:off x="9705975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398</xdr:row>
      <xdr:rowOff>85725</xdr:rowOff>
    </xdr:from>
    <xdr:to>
      <xdr:col>29</xdr:col>
      <xdr:colOff>0</xdr:colOff>
      <xdr:row>398</xdr:row>
      <xdr:rowOff>85725</xdr:rowOff>
    </xdr:to>
    <xdr:sp>
      <xdr:nvSpPr>
        <xdr:cNvPr id="1164" name="Line 1245"/>
        <xdr:cNvSpPr>
          <a:spLocks/>
        </xdr:cNvSpPr>
      </xdr:nvSpPr>
      <xdr:spPr>
        <a:xfrm flipV="1">
          <a:off x="9705975" y="7144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399</xdr:row>
      <xdr:rowOff>85725</xdr:rowOff>
    </xdr:from>
    <xdr:to>
      <xdr:col>29</xdr:col>
      <xdr:colOff>0</xdr:colOff>
      <xdr:row>399</xdr:row>
      <xdr:rowOff>85725</xdr:rowOff>
    </xdr:to>
    <xdr:sp>
      <xdr:nvSpPr>
        <xdr:cNvPr id="1165" name="Line 1246"/>
        <xdr:cNvSpPr>
          <a:spLocks/>
        </xdr:cNvSpPr>
      </xdr:nvSpPr>
      <xdr:spPr>
        <a:xfrm flipV="1">
          <a:off x="9705975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66" name="Line 1247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67" name="Line 1248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68" name="Line 1249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69" name="Line 1250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0" name="Line 125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1" name="Line 1252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72" name="Line 1253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3" name="Line 1254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4" name="Line 1255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75" name="Line 1256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6" name="Line 1257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7" name="Line 1258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78" name="Line 125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79" name="Line 1260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80" name="Line 126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81" name="Line 1262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82" name="Line 1263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83" name="Line 1264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84" name="Line 1265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85" name="Line 1266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401</xdr:row>
      <xdr:rowOff>85725</xdr:rowOff>
    </xdr:from>
    <xdr:to>
      <xdr:col>29</xdr:col>
      <xdr:colOff>0</xdr:colOff>
      <xdr:row>401</xdr:row>
      <xdr:rowOff>85725</xdr:rowOff>
    </xdr:to>
    <xdr:sp>
      <xdr:nvSpPr>
        <xdr:cNvPr id="1186" name="Line 1267"/>
        <xdr:cNvSpPr>
          <a:spLocks/>
        </xdr:cNvSpPr>
      </xdr:nvSpPr>
      <xdr:spPr>
        <a:xfrm flipV="1">
          <a:off x="9705975" y="7193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187" name="Line 1268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88" name="Line 126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89" name="Line 1270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190" name="Line 127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191" name="Line 1272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92" name="Line 1273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93" name="Line 1274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94" name="Line 1275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95" name="Line 1276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96" name="Line 1277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97" name="Line 1278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198" name="Line 1279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199" name="Line 1280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1200" name="Line 1281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201" name="Line 1282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202" name="Line 1283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1203" name="Line 1284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1204" name="Line 1285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402</xdr:row>
      <xdr:rowOff>85725</xdr:rowOff>
    </xdr:from>
    <xdr:to>
      <xdr:col>29</xdr:col>
      <xdr:colOff>0</xdr:colOff>
      <xdr:row>402</xdr:row>
      <xdr:rowOff>85725</xdr:rowOff>
    </xdr:to>
    <xdr:sp>
      <xdr:nvSpPr>
        <xdr:cNvPr id="1205" name="Line 1286"/>
        <xdr:cNvSpPr>
          <a:spLocks/>
        </xdr:cNvSpPr>
      </xdr:nvSpPr>
      <xdr:spPr>
        <a:xfrm flipV="1">
          <a:off x="9705975" y="720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1206" name="Line 1287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1207" name="Line 1288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208" name="Line 1289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209" name="Line 1290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0</xdr:rowOff>
    </xdr:from>
    <xdr:to>
      <xdr:col>29</xdr:col>
      <xdr:colOff>0</xdr:colOff>
      <xdr:row>405</xdr:row>
      <xdr:rowOff>0</xdr:rowOff>
    </xdr:to>
    <xdr:sp>
      <xdr:nvSpPr>
        <xdr:cNvPr id="1210" name="Line 1291"/>
        <xdr:cNvSpPr>
          <a:spLocks/>
        </xdr:cNvSpPr>
      </xdr:nvSpPr>
      <xdr:spPr>
        <a:xfrm flipV="1">
          <a:off x="9705975" y="7249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405</xdr:row>
      <xdr:rowOff>85725</xdr:rowOff>
    </xdr:from>
    <xdr:to>
      <xdr:col>29</xdr:col>
      <xdr:colOff>0</xdr:colOff>
      <xdr:row>405</xdr:row>
      <xdr:rowOff>85725</xdr:rowOff>
    </xdr:to>
    <xdr:sp>
      <xdr:nvSpPr>
        <xdr:cNvPr id="1211" name="Line 1292"/>
        <xdr:cNvSpPr>
          <a:spLocks/>
        </xdr:cNvSpPr>
      </xdr:nvSpPr>
      <xdr:spPr>
        <a:xfrm flipV="1">
          <a:off x="9705975" y="7258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403</xdr:row>
      <xdr:rowOff>85725</xdr:rowOff>
    </xdr:from>
    <xdr:to>
      <xdr:col>29</xdr:col>
      <xdr:colOff>0</xdr:colOff>
      <xdr:row>403</xdr:row>
      <xdr:rowOff>85725</xdr:rowOff>
    </xdr:to>
    <xdr:sp>
      <xdr:nvSpPr>
        <xdr:cNvPr id="1212" name="Line 1293"/>
        <xdr:cNvSpPr>
          <a:spLocks/>
        </xdr:cNvSpPr>
      </xdr:nvSpPr>
      <xdr:spPr>
        <a:xfrm flipV="1">
          <a:off x="9705975" y="722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404</xdr:row>
      <xdr:rowOff>85725</xdr:rowOff>
    </xdr:from>
    <xdr:to>
      <xdr:col>29</xdr:col>
      <xdr:colOff>0</xdr:colOff>
      <xdr:row>404</xdr:row>
      <xdr:rowOff>85725</xdr:rowOff>
    </xdr:to>
    <xdr:sp>
      <xdr:nvSpPr>
        <xdr:cNvPr id="1213" name="Line 1294"/>
        <xdr:cNvSpPr>
          <a:spLocks/>
        </xdr:cNvSpPr>
      </xdr:nvSpPr>
      <xdr:spPr>
        <a:xfrm flipV="1">
          <a:off x="9705975" y="724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1214" name="Line 1295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409</xdr:row>
      <xdr:rowOff>85725</xdr:rowOff>
    </xdr:from>
    <xdr:to>
      <xdr:col>29</xdr:col>
      <xdr:colOff>0</xdr:colOff>
      <xdr:row>409</xdr:row>
      <xdr:rowOff>85725</xdr:rowOff>
    </xdr:to>
    <xdr:sp>
      <xdr:nvSpPr>
        <xdr:cNvPr id="1215" name="Line 1296"/>
        <xdr:cNvSpPr>
          <a:spLocks/>
        </xdr:cNvSpPr>
      </xdr:nvSpPr>
      <xdr:spPr>
        <a:xfrm flipV="1">
          <a:off x="9705975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410</xdr:row>
      <xdr:rowOff>85725</xdr:rowOff>
    </xdr:from>
    <xdr:to>
      <xdr:col>29</xdr:col>
      <xdr:colOff>0</xdr:colOff>
      <xdr:row>410</xdr:row>
      <xdr:rowOff>85725</xdr:rowOff>
    </xdr:to>
    <xdr:sp>
      <xdr:nvSpPr>
        <xdr:cNvPr id="1216" name="Line 1297"/>
        <xdr:cNvSpPr>
          <a:spLocks/>
        </xdr:cNvSpPr>
      </xdr:nvSpPr>
      <xdr:spPr>
        <a:xfrm flipV="1">
          <a:off x="9705975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411</xdr:row>
      <xdr:rowOff>85725</xdr:rowOff>
    </xdr:from>
    <xdr:to>
      <xdr:col>29</xdr:col>
      <xdr:colOff>0</xdr:colOff>
      <xdr:row>411</xdr:row>
      <xdr:rowOff>85725</xdr:rowOff>
    </xdr:to>
    <xdr:sp>
      <xdr:nvSpPr>
        <xdr:cNvPr id="1217" name="Line 1298"/>
        <xdr:cNvSpPr>
          <a:spLocks/>
        </xdr:cNvSpPr>
      </xdr:nvSpPr>
      <xdr:spPr>
        <a:xfrm flipV="1">
          <a:off x="9705975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412</xdr:row>
      <xdr:rowOff>85725</xdr:rowOff>
    </xdr:from>
    <xdr:to>
      <xdr:col>29</xdr:col>
      <xdr:colOff>0</xdr:colOff>
      <xdr:row>412</xdr:row>
      <xdr:rowOff>85725</xdr:rowOff>
    </xdr:to>
    <xdr:sp>
      <xdr:nvSpPr>
        <xdr:cNvPr id="1218" name="Line 1299"/>
        <xdr:cNvSpPr>
          <a:spLocks/>
        </xdr:cNvSpPr>
      </xdr:nvSpPr>
      <xdr:spPr>
        <a:xfrm flipV="1">
          <a:off x="9705975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219" name="Line 1300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220" name="Line 1301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413</xdr:row>
      <xdr:rowOff>0</xdr:rowOff>
    </xdr:from>
    <xdr:to>
      <xdr:col>29</xdr:col>
      <xdr:colOff>0</xdr:colOff>
      <xdr:row>413</xdr:row>
      <xdr:rowOff>0</xdr:rowOff>
    </xdr:to>
    <xdr:sp>
      <xdr:nvSpPr>
        <xdr:cNvPr id="1221" name="Line 1302"/>
        <xdr:cNvSpPr>
          <a:spLocks/>
        </xdr:cNvSpPr>
      </xdr:nvSpPr>
      <xdr:spPr>
        <a:xfrm flipV="1">
          <a:off x="9705975" y="737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9525</xdr:rowOff>
    </xdr:from>
    <xdr:to>
      <xdr:col>29</xdr:col>
      <xdr:colOff>0</xdr:colOff>
      <xdr:row>319</xdr:row>
      <xdr:rowOff>9525</xdr:rowOff>
    </xdr:to>
    <xdr:sp>
      <xdr:nvSpPr>
        <xdr:cNvPr id="1222" name="Line 1303"/>
        <xdr:cNvSpPr>
          <a:spLocks/>
        </xdr:cNvSpPr>
      </xdr:nvSpPr>
      <xdr:spPr>
        <a:xfrm flipV="1">
          <a:off x="9705975" y="585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343</xdr:row>
      <xdr:rowOff>9525</xdr:rowOff>
    </xdr:from>
    <xdr:to>
      <xdr:col>29</xdr:col>
      <xdr:colOff>0</xdr:colOff>
      <xdr:row>343</xdr:row>
      <xdr:rowOff>9525</xdr:rowOff>
    </xdr:to>
    <xdr:sp>
      <xdr:nvSpPr>
        <xdr:cNvPr id="1223" name="Line 1304"/>
        <xdr:cNvSpPr>
          <a:spLocks/>
        </xdr:cNvSpPr>
      </xdr:nvSpPr>
      <xdr:spPr>
        <a:xfrm flipV="1">
          <a:off x="9705975" y="6249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319</xdr:row>
      <xdr:rowOff>9525</xdr:rowOff>
    </xdr:from>
    <xdr:to>
      <xdr:col>29</xdr:col>
      <xdr:colOff>0</xdr:colOff>
      <xdr:row>319</xdr:row>
      <xdr:rowOff>9525</xdr:rowOff>
    </xdr:to>
    <xdr:sp>
      <xdr:nvSpPr>
        <xdr:cNvPr id="1224" name="Line 1306"/>
        <xdr:cNvSpPr>
          <a:spLocks/>
        </xdr:cNvSpPr>
      </xdr:nvSpPr>
      <xdr:spPr>
        <a:xfrm flipV="1">
          <a:off x="9705975" y="585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25" name="Line 1307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26" name="Line 130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27" name="Line 130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28" name="Line 131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29" name="Line 1311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0" name="Line 1312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1" name="Line 1313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2" name="Line 1314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3" name="Line 1315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4" name="Line 131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5" name="Line 132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6" name="Line 1321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7" name="Line 1322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8" name="Line 1323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39" name="Line 1324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0" name="Line 1325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1" name="Line 1326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2" name="Line 1327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3" name="Line 132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4" name="Line 132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5" name="Line 133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6" name="Line 1334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7" name="Line 1335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8" name="Line 1336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49" name="Line 1337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0" name="Line 133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1" name="Line 133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2" name="Line 134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3" name="Line 1341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4" name="Line 1342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5" name="Line 1343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6" name="Line 1344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7" name="Line 1345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8" name="Line 1346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59" name="Line 1347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0" name="Line 134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1" name="Line 134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2" name="Line 1350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3" name="Line 1351"/>
        <xdr:cNvSpPr>
          <a:spLocks/>
        </xdr:cNvSpPr>
      </xdr:nvSpPr>
      <xdr:spPr>
        <a:xfrm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4" name="Line 1352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5" name="Line 1353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6" name="Line 1354"/>
        <xdr:cNvSpPr>
          <a:spLocks/>
        </xdr:cNvSpPr>
      </xdr:nvSpPr>
      <xdr:spPr>
        <a:xfrm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7" name="Line 1355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8" name="Line 1356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69" name="Line 1357"/>
        <xdr:cNvSpPr>
          <a:spLocks/>
        </xdr:cNvSpPr>
      </xdr:nvSpPr>
      <xdr:spPr>
        <a:xfrm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70" name="Line 1358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71" name="Line 1359"/>
        <xdr:cNvSpPr>
          <a:spLocks/>
        </xdr:cNvSpPr>
      </xdr:nvSpPr>
      <xdr:spPr>
        <a:xfrm flipV="1"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415</xdr:row>
      <xdr:rowOff>0</xdr:rowOff>
    </xdr:from>
    <xdr:to>
      <xdr:col>29</xdr:col>
      <xdr:colOff>0</xdr:colOff>
      <xdr:row>415</xdr:row>
      <xdr:rowOff>0</xdr:rowOff>
    </xdr:to>
    <xdr:sp>
      <xdr:nvSpPr>
        <xdr:cNvPr id="1272" name="Line 1360"/>
        <xdr:cNvSpPr>
          <a:spLocks/>
        </xdr:cNvSpPr>
      </xdr:nvSpPr>
      <xdr:spPr>
        <a:xfrm>
          <a:off x="9705975" y="7409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3" name="Line 216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4" name="Line 221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5" name="Line 618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6" name="Line 623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7" name="Line 1163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8" name="Line 1168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79" name="Line 1173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80" name="Line 1178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81" name="Line 1183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320</xdr:row>
      <xdr:rowOff>0</xdr:rowOff>
    </xdr:from>
    <xdr:to>
      <xdr:col>29</xdr:col>
      <xdr:colOff>0</xdr:colOff>
      <xdr:row>320</xdr:row>
      <xdr:rowOff>0</xdr:rowOff>
    </xdr:to>
    <xdr:sp>
      <xdr:nvSpPr>
        <xdr:cNvPr id="1282" name="Line 1188"/>
        <xdr:cNvSpPr>
          <a:spLocks/>
        </xdr:cNvSpPr>
      </xdr:nvSpPr>
      <xdr:spPr>
        <a:xfrm flipV="1">
          <a:off x="9705975" y="5875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3" name="Line 218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4" name="Line 620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5" name="Line 1195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6" name="Line 1199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7" name="Line 1203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8" name="Line 1207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89" name="Line 1214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322</xdr:row>
      <xdr:rowOff>0</xdr:rowOff>
    </xdr:from>
    <xdr:to>
      <xdr:col>29</xdr:col>
      <xdr:colOff>0</xdr:colOff>
      <xdr:row>322</xdr:row>
      <xdr:rowOff>0</xdr:rowOff>
    </xdr:to>
    <xdr:sp>
      <xdr:nvSpPr>
        <xdr:cNvPr id="1290" name="Line 1218"/>
        <xdr:cNvSpPr>
          <a:spLocks/>
        </xdr:cNvSpPr>
      </xdr:nvSpPr>
      <xdr:spPr>
        <a:xfrm flipV="1">
          <a:off x="9705975" y="590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1" name="Line 1196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2" name="Line 1200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3" name="Line 1204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4" name="Line 1208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5" name="Line 1215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323</xdr:row>
      <xdr:rowOff>0</xdr:rowOff>
    </xdr:from>
    <xdr:to>
      <xdr:col>29</xdr:col>
      <xdr:colOff>0</xdr:colOff>
      <xdr:row>323</xdr:row>
      <xdr:rowOff>0</xdr:rowOff>
    </xdr:to>
    <xdr:sp>
      <xdr:nvSpPr>
        <xdr:cNvPr id="1296" name="Line 1219"/>
        <xdr:cNvSpPr>
          <a:spLocks/>
        </xdr:cNvSpPr>
      </xdr:nvSpPr>
      <xdr:spPr>
        <a:xfrm flipV="1">
          <a:off x="9705975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297" name="Line 224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298" name="Line 233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299" name="Line 243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0" name="Line 252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1" name="Line 264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2" name="Line 273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3" name="Line 626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4" name="Line 635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5" name="Line 645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6" name="Line 654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7" name="Line 666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8" name="Line 675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09" name="Line 761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0" name="Line 770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1" name="Line 779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2" name="Line 788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3" name="Line 800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4" name="Line 809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5" name="Line 1197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6" name="Line 1201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7" name="Line 1205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8" name="Line 1209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19" name="Line 1216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324</xdr:row>
      <xdr:rowOff>0</xdr:rowOff>
    </xdr:from>
    <xdr:to>
      <xdr:col>29</xdr:col>
      <xdr:colOff>0</xdr:colOff>
      <xdr:row>324</xdr:row>
      <xdr:rowOff>0</xdr:rowOff>
    </xdr:to>
    <xdr:sp>
      <xdr:nvSpPr>
        <xdr:cNvPr id="1320" name="Line 1220"/>
        <xdr:cNvSpPr>
          <a:spLocks/>
        </xdr:cNvSpPr>
      </xdr:nvSpPr>
      <xdr:spPr>
        <a:xfrm flipV="1">
          <a:off x="9705975" y="594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1"/>
  <sheetViews>
    <sheetView tabSelected="1" workbookViewId="0" topLeftCell="A328">
      <selection activeCell="N5" sqref="N5"/>
    </sheetView>
  </sheetViews>
  <sheetFormatPr defaultColWidth="9.140625" defaultRowHeight="12.75"/>
  <cols>
    <col min="1" max="2" width="5.7109375" style="5" customWidth="1"/>
    <col min="3" max="3" width="24.00390625" style="5" customWidth="1"/>
    <col min="4" max="4" width="8.7109375" style="154" customWidth="1"/>
    <col min="5" max="5" width="9.140625" style="6" customWidth="1"/>
    <col min="6" max="6" width="7.140625" style="4" customWidth="1"/>
    <col min="7" max="7" width="7.57421875" style="5" customWidth="1"/>
    <col min="8" max="8" width="9.57421875" style="6" customWidth="1"/>
    <col min="9" max="9" width="6.57421875" style="6" customWidth="1"/>
    <col min="10" max="10" width="8.00390625" style="6" customWidth="1"/>
    <col min="11" max="11" width="8.8515625" style="6" customWidth="1"/>
    <col min="12" max="12" width="10.57421875" style="6" customWidth="1"/>
    <col min="13" max="14" width="12.8515625" style="6" customWidth="1"/>
    <col min="15" max="15" width="0.42578125" style="6" hidden="1" customWidth="1"/>
    <col min="16" max="16" width="11.28125" style="6" hidden="1" customWidth="1"/>
    <col min="17" max="17" width="10.28125" style="6" hidden="1" customWidth="1"/>
    <col min="18" max="18" width="11.140625" style="6" hidden="1" customWidth="1"/>
    <col min="19" max="19" width="9.7109375" style="6" hidden="1" customWidth="1"/>
    <col min="20" max="20" width="11.00390625" style="6" hidden="1" customWidth="1"/>
    <col min="21" max="21" width="9.140625" style="6" hidden="1" customWidth="1"/>
    <col min="22" max="22" width="10.28125" style="6" hidden="1" customWidth="1"/>
    <col min="23" max="23" width="9.7109375" style="6" hidden="1" customWidth="1"/>
    <col min="24" max="24" width="10.421875" style="6" hidden="1" customWidth="1"/>
    <col min="25" max="25" width="10.140625" style="6" hidden="1" customWidth="1"/>
    <col min="26" max="26" width="9.00390625" style="6" hidden="1" customWidth="1"/>
    <col min="27" max="27" width="8.140625" style="6" hidden="1" customWidth="1"/>
    <col min="28" max="28" width="9.00390625" style="6" hidden="1" customWidth="1"/>
    <col min="29" max="29" width="8.28125" style="6" customWidth="1"/>
    <col min="30" max="16384" width="9.140625" style="5" customWidth="1"/>
  </cols>
  <sheetData>
    <row r="1" spans="1:18" ht="21" customHeight="1">
      <c r="A1" s="1"/>
      <c r="B1" s="1"/>
      <c r="C1" s="2" t="s">
        <v>0</v>
      </c>
      <c r="D1" s="3"/>
      <c r="E1" s="2"/>
      <c r="M1" s="6" t="s">
        <v>189</v>
      </c>
      <c r="O1" s="1" t="s">
        <v>1</v>
      </c>
      <c r="R1" s="2"/>
    </row>
    <row r="2" spans="1:18" ht="21.75" customHeight="1">
      <c r="A2" s="1" t="s">
        <v>2</v>
      </c>
      <c r="B2" s="1"/>
      <c r="C2" s="1"/>
      <c r="D2" s="3"/>
      <c r="E2" s="2"/>
      <c r="G2" s="8"/>
      <c r="H2" s="9"/>
      <c r="I2" s="9"/>
      <c r="J2" s="9"/>
      <c r="K2" s="9"/>
      <c r="O2" s="2" t="s">
        <v>3</v>
      </c>
      <c r="R2" s="2"/>
    </row>
    <row r="3" spans="1:18" ht="21.75" customHeight="1">
      <c r="A3" s="1" t="s">
        <v>4</v>
      </c>
      <c r="B3" s="1"/>
      <c r="C3" s="1"/>
      <c r="D3" s="3"/>
      <c r="E3" s="2"/>
      <c r="G3" s="8"/>
      <c r="H3" s="9"/>
      <c r="I3" s="9"/>
      <c r="J3" s="9"/>
      <c r="K3" s="9"/>
      <c r="M3" s="7" t="s">
        <v>5</v>
      </c>
      <c r="O3" s="2"/>
      <c r="R3" s="2"/>
    </row>
    <row r="4" spans="3:29" ht="20.25">
      <c r="C4" s="161" t="s">
        <v>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4" ht="13.5" thickBot="1">
      <c r="A5" s="10"/>
      <c r="B5" s="10"/>
      <c r="C5" s="10"/>
      <c r="D5" s="11"/>
    </row>
    <row r="6" spans="1:29" ht="21" thickBot="1">
      <c r="A6" s="13"/>
      <c r="B6" s="14"/>
      <c r="C6" s="15"/>
      <c r="D6" s="16"/>
      <c r="E6" s="17"/>
      <c r="F6" s="18"/>
      <c r="G6" s="17"/>
      <c r="H6" s="19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1"/>
      <c r="X6" s="19"/>
      <c r="Y6" s="19"/>
      <c r="Z6" s="19"/>
      <c r="AA6" s="19"/>
      <c r="AB6" s="19"/>
      <c r="AC6" s="22"/>
    </row>
    <row r="7" spans="1:29" s="32" customFormat="1" ht="12.75" customHeight="1">
      <c r="A7" s="24" t="s">
        <v>7</v>
      </c>
      <c r="B7" s="25"/>
      <c r="C7" s="26" t="s">
        <v>8</v>
      </c>
      <c r="D7" s="27" t="s">
        <v>9</v>
      </c>
      <c r="E7" s="28"/>
      <c r="F7" s="29" t="s">
        <v>10</v>
      </c>
      <c r="G7" s="30" t="s">
        <v>11</v>
      </c>
      <c r="H7" s="31"/>
      <c r="J7" s="33" t="s">
        <v>12</v>
      </c>
      <c r="K7" s="33" t="s">
        <v>13</v>
      </c>
      <c r="L7" s="33" t="s">
        <v>12</v>
      </c>
      <c r="M7" s="169" t="s">
        <v>14</v>
      </c>
      <c r="N7" s="170" t="s">
        <v>15</v>
      </c>
      <c r="O7" s="171" t="s">
        <v>16</v>
      </c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3"/>
      <c r="AC7" s="26" t="s">
        <v>17</v>
      </c>
    </row>
    <row r="8" spans="1:29" s="32" customFormat="1" ht="41.25" customHeight="1">
      <c r="A8" s="35" t="s">
        <v>18</v>
      </c>
      <c r="B8" s="36"/>
      <c r="C8" s="37" t="s">
        <v>19</v>
      </c>
      <c r="D8" s="38" t="s">
        <v>20</v>
      </c>
      <c r="E8" s="39" t="s">
        <v>21</v>
      </c>
      <c r="F8" s="40" t="s">
        <v>22</v>
      </c>
      <c r="G8" s="37" t="s">
        <v>10</v>
      </c>
      <c r="H8" s="37" t="s">
        <v>23</v>
      </c>
      <c r="I8" s="39" t="s">
        <v>24</v>
      </c>
      <c r="J8" s="34" t="s">
        <v>25</v>
      </c>
      <c r="K8" s="34" t="s">
        <v>26</v>
      </c>
      <c r="L8" s="34" t="s">
        <v>27</v>
      </c>
      <c r="M8" s="167"/>
      <c r="N8" s="167"/>
      <c r="O8" s="165" t="s">
        <v>28</v>
      </c>
      <c r="P8" s="167" t="s">
        <v>29</v>
      </c>
      <c r="Q8" s="167" t="s">
        <v>30</v>
      </c>
      <c r="R8" s="167" t="s">
        <v>31</v>
      </c>
      <c r="S8" s="167" t="s">
        <v>32</v>
      </c>
      <c r="T8" s="167" t="s">
        <v>33</v>
      </c>
      <c r="U8" s="167" t="s">
        <v>34</v>
      </c>
      <c r="V8" s="167" t="s">
        <v>35</v>
      </c>
      <c r="W8" s="167" t="s">
        <v>36</v>
      </c>
      <c r="X8" s="167" t="s">
        <v>37</v>
      </c>
      <c r="Y8" s="167" t="s">
        <v>38</v>
      </c>
      <c r="Z8" s="167" t="s">
        <v>39</v>
      </c>
      <c r="AA8" s="167" t="s">
        <v>40</v>
      </c>
      <c r="AB8" s="163" t="s">
        <v>41</v>
      </c>
      <c r="AC8" s="34" t="s">
        <v>42</v>
      </c>
    </row>
    <row r="9" spans="1:29" s="32" customFormat="1" ht="21" customHeight="1">
      <c r="A9" s="35"/>
      <c r="B9" s="36"/>
      <c r="C9" s="36"/>
      <c r="D9" s="38"/>
      <c r="E9" s="39"/>
      <c r="F9" s="40"/>
      <c r="G9" s="37"/>
      <c r="H9" s="37"/>
      <c r="I9" s="41"/>
      <c r="J9" s="34" t="s">
        <v>43</v>
      </c>
      <c r="K9" s="34"/>
      <c r="L9" s="34"/>
      <c r="M9" s="34"/>
      <c r="N9" s="34"/>
      <c r="O9" s="166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4"/>
      <c r="AC9" s="34"/>
    </row>
    <row r="10" spans="1:29" s="46" customFormat="1" ht="20.25" customHeight="1">
      <c r="A10" s="42"/>
      <c r="B10" s="42"/>
      <c r="C10" s="42"/>
      <c r="D10" s="43"/>
      <c r="E10" s="44"/>
      <c r="F10" s="45"/>
      <c r="G10" s="42"/>
      <c r="H10" s="43"/>
      <c r="I10" s="43" t="s">
        <v>44</v>
      </c>
      <c r="J10" s="43" t="s">
        <v>44</v>
      </c>
      <c r="K10" s="43" t="s">
        <v>44</v>
      </c>
      <c r="L10" s="43" t="s">
        <v>44</v>
      </c>
      <c r="M10" s="43" t="s">
        <v>23</v>
      </c>
      <c r="N10" s="43" t="s">
        <v>23</v>
      </c>
      <c r="O10" s="43" t="s">
        <v>23</v>
      </c>
      <c r="P10" s="43" t="s">
        <v>23</v>
      </c>
      <c r="Q10" s="43" t="s">
        <v>23</v>
      </c>
      <c r="R10" s="43" t="s">
        <v>23</v>
      </c>
      <c r="S10" s="43" t="s">
        <v>23</v>
      </c>
      <c r="T10" s="43" t="s">
        <v>23</v>
      </c>
      <c r="U10" s="43" t="s">
        <v>23</v>
      </c>
      <c r="V10" s="43" t="s">
        <v>23</v>
      </c>
      <c r="W10" s="43" t="s">
        <v>23</v>
      </c>
      <c r="X10" s="43" t="s">
        <v>23</v>
      </c>
      <c r="Y10" s="43" t="s">
        <v>23</v>
      </c>
      <c r="Z10" s="43" t="s">
        <v>23</v>
      </c>
      <c r="AA10" s="43" t="s">
        <v>23</v>
      </c>
      <c r="AB10" s="43" t="s">
        <v>45</v>
      </c>
      <c r="AC10" s="43" t="s">
        <v>46</v>
      </c>
    </row>
    <row r="11" spans="1:29" s="32" customFormat="1" ht="29.25" customHeight="1">
      <c r="A11" s="47"/>
      <c r="B11" s="47"/>
      <c r="C11" s="48" t="s">
        <v>47</v>
      </c>
      <c r="D11" s="49"/>
      <c r="E11" s="50"/>
      <c r="F11" s="51"/>
      <c r="G11" s="4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6.5" customHeight="1">
      <c r="A12" s="52">
        <v>1</v>
      </c>
      <c r="B12" s="53"/>
      <c r="C12" s="54" t="s">
        <v>48</v>
      </c>
      <c r="D12" s="55">
        <v>1</v>
      </c>
      <c r="E12" s="56">
        <v>1959</v>
      </c>
      <c r="F12" s="57" t="s">
        <v>49</v>
      </c>
      <c r="G12" s="58" t="s">
        <v>50</v>
      </c>
      <c r="H12" s="58">
        <v>490.3</v>
      </c>
      <c r="I12" s="58">
        <v>2</v>
      </c>
      <c r="J12" s="58">
        <v>2</v>
      </c>
      <c r="K12" s="58">
        <v>12</v>
      </c>
      <c r="L12" s="58">
        <v>24</v>
      </c>
      <c r="M12" s="58">
        <v>726.5</v>
      </c>
      <c r="N12" s="58">
        <v>667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>
        <v>22</v>
      </c>
    </row>
    <row r="13" spans="1:29" ht="14.25">
      <c r="A13" s="52">
        <f>A12+1</f>
        <v>2</v>
      </c>
      <c r="B13" s="61"/>
      <c r="C13" s="62" t="s">
        <v>48</v>
      </c>
      <c r="D13" s="63" t="s">
        <v>51</v>
      </c>
      <c r="E13" s="64">
        <v>1982</v>
      </c>
      <c r="F13" s="65" t="s">
        <v>49</v>
      </c>
      <c r="G13" s="59" t="s">
        <v>50</v>
      </c>
      <c r="H13" s="59">
        <v>495</v>
      </c>
      <c r="I13" s="59">
        <v>4</v>
      </c>
      <c r="J13" s="59">
        <v>2</v>
      </c>
      <c r="K13" s="59">
        <v>32</v>
      </c>
      <c r="L13" s="59">
        <v>70</v>
      </c>
      <c r="M13" s="59">
        <v>1464.4</v>
      </c>
      <c r="N13" s="59">
        <v>1180.6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>
        <v>75</v>
      </c>
    </row>
    <row r="14" spans="1:29" ht="14.25">
      <c r="A14" s="52">
        <f aca="true" t="shared" si="0" ref="A14:A77">A13+1</f>
        <v>3</v>
      </c>
      <c r="B14" s="61"/>
      <c r="C14" s="62" t="s">
        <v>48</v>
      </c>
      <c r="D14" s="63" t="s">
        <v>52</v>
      </c>
      <c r="E14" s="64">
        <v>1967</v>
      </c>
      <c r="F14" s="65" t="s">
        <v>49</v>
      </c>
      <c r="G14" s="59" t="s">
        <v>50</v>
      </c>
      <c r="H14" s="59">
        <v>459.2</v>
      </c>
      <c r="I14" s="59">
        <v>4</v>
      </c>
      <c r="J14" s="59">
        <v>2</v>
      </c>
      <c r="K14" s="59">
        <v>32</v>
      </c>
      <c r="L14" s="59">
        <v>56</v>
      </c>
      <c r="M14" s="59">
        <v>1360.7</v>
      </c>
      <c r="N14" s="59">
        <v>1262.6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>
        <v>39</v>
      </c>
    </row>
    <row r="15" spans="1:29" ht="14.25">
      <c r="A15" s="52">
        <f t="shared" si="0"/>
        <v>4</v>
      </c>
      <c r="B15" s="61"/>
      <c r="C15" s="62" t="s">
        <v>48</v>
      </c>
      <c r="D15" s="63">
        <v>3</v>
      </c>
      <c r="E15" s="64">
        <v>1961</v>
      </c>
      <c r="F15" s="65" t="s">
        <v>49</v>
      </c>
      <c r="G15" s="59" t="s">
        <v>50</v>
      </c>
      <c r="H15" s="59">
        <v>445</v>
      </c>
      <c r="I15" s="59">
        <v>3</v>
      </c>
      <c r="J15" s="59">
        <v>2</v>
      </c>
      <c r="K15" s="59">
        <v>24</v>
      </c>
      <c r="L15" s="59">
        <v>42</v>
      </c>
      <c r="M15" s="59">
        <v>988.6</v>
      </c>
      <c r="N15" s="59">
        <v>920.3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>
        <v>37</v>
      </c>
    </row>
    <row r="16" spans="1:29" ht="15.75" customHeight="1">
      <c r="A16" s="52">
        <f t="shared" si="0"/>
        <v>5</v>
      </c>
      <c r="B16" s="61"/>
      <c r="C16" s="62" t="s">
        <v>48</v>
      </c>
      <c r="D16" s="63">
        <v>5</v>
      </c>
      <c r="E16" s="64">
        <v>1961</v>
      </c>
      <c r="F16" s="65" t="s">
        <v>49</v>
      </c>
      <c r="G16" s="59" t="s">
        <v>50</v>
      </c>
      <c r="H16" s="59">
        <v>432</v>
      </c>
      <c r="I16" s="59">
        <v>3</v>
      </c>
      <c r="J16" s="59">
        <v>2</v>
      </c>
      <c r="K16" s="59">
        <v>24</v>
      </c>
      <c r="L16" s="59">
        <v>42</v>
      </c>
      <c r="M16" s="59">
        <v>959.5</v>
      </c>
      <c r="N16" s="59">
        <v>923.4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>
        <v>42</v>
      </c>
    </row>
    <row r="17" spans="1:29" ht="14.25">
      <c r="A17" s="52">
        <f t="shared" si="0"/>
        <v>6</v>
      </c>
      <c r="B17" s="61"/>
      <c r="C17" s="62" t="s">
        <v>48</v>
      </c>
      <c r="D17" s="63">
        <v>6</v>
      </c>
      <c r="E17" s="64">
        <v>1952</v>
      </c>
      <c r="F17" s="65" t="s">
        <v>49</v>
      </c>
      <c r="G17" s="59" t="s">
        <v>50</v>
      </c>
      <c r="H17" s="59">
        <v>336</v>
      </c>
      <c r="I17" s="59">
        <v>1</v>
      </c>
      <c r="J17" s="59">
        <v>2</v>
      </c>
      <c r="K17" s="59">
        <v>4</v>
      </c>
      <c r="L17" s="59">
        <v>8</v>
      </c>
      <c r="M17" s="59">
        <v>239.9</v>
      </c>
      <c r="N17" s="59">
        <v>178.2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>
        <v>7</v>
      </c>
    </row>
    <row r="18" spans="1:29" ht="18.75" customHeight="1">
      <c r="A18" s="52">
        <f t="shared" si="0"/>
        <v>7</v>
      </c>
      <c r="B18" s="61"/>
      <c r="C18" s="62" t="s">
        <v>48</v>
      </c>
      <c r="D18" s="63">
        <v>7</v>
      </c>
      <c r="E18" s="64">
        <v>1952</v>
      </c>
      <c r="F18" s="65" t="s">
        <v>53</v>
      </c>
      <c r="G18" s="59" t="s">
        <v>50</v>
      </c>
      <c r="H18" s="59">
        <v>240.3</v>
      </c>
      <c r="I18" s="59">
        <v>1</v>
      </c>
      <c r="J18" s="59">
        <v>2</v>
      </c>
      <c r="K18" s="59">
        <v>5</v>
      </c>
      <c r="L18" s="59">
        <v>8</v>
      </c>
      <c r="M18" s="59">
        <v>171.7</v>
      </c>
      <c r="N18" s="59">
        <v>164.8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>
        <v>16</v>
      </c>
    </row>
    <row r="19" spans="1:29" ht="14.25">
      <c r="A19" s="52">
        <f t="shared" si="0"/>
        <v>8</v>
      </c>
      <c r="B19" s="61"/>
      <c r="C19" s="62" t="s">
        <v>48</v>
      </c>
      <c r="D19" s="63">
        <v>8</v>
      </c>
      <c r="E19" s="64">
        <v>1906</v>
      </c>
      <c r="F19" s="65" t="s">
        <v>53</v>
      </c>
      <c r="G19" s="59" t="s">
        <v>50</v>
      </c>
      <c r="H19" s="59">
        <v>345.8</v>
      </c>
      <c r="I19" s="59">
        <v>1</v>
      </c>
      <c r="J19" s="59">
        <v>2</v>
      </c>
      <c r="K19" s="59">
        <v>7</v>
      </c>
      <c r="L19" s="59">
        <v>8</v>
      </c>
      <c r="M19" s="59">
        <v>247</v>
      </c>
      <c r="N19" s="59">
        <v>234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>
        <v>6</v>
      </c>
    </row>
    <row r="20" spans="1:29" ht="14.25">
      <c r="A20" s="52">
        <f t="shared" si="0"/>
        <v>9</v>
      </c>
      <c r="B20" s="61"/>
      <c r="C20" s="62" t="s">
        <v>48</v>
      </c>
      <c r="D20" s="63">
        <v>10</v>
      </c>
      <c r="E20" s="64">
        <v>1955</v>
      </c>
      <c r="F20" s="65" t="s">
        <v>49</v>
      </c>
      <c r="G20" s="59" t="s">
        <v>50</v>
      </c>
      <c r="H20" s="59">
        <v>363.3</v>
      </c>
      <c r="I20" s="59">
        <v>2</v>
      </c>
      <c r="J20" s="59">
        <v>1</v>
      </c>
      <c r="K20" s="59">
        <v>8</v>
      </c>
      <c r="L20" s="59">
        <v>18</v>
      </c>
      <c r="M20" s="59">
        <v>538.2</v>
      </c>
      <c r="N20" s="59">
        <v>500.3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>
        <v>14</v>
      </c>
    </row>
    <row r="21" spans="1:29" ht="14.25">
      <c r="A21" s="52">
        <f t="shared" si="0"/>
        <v>10</v>
      </c>
      <c r="B21" s="61"/>
      <c r="C21" s="62" t="s">
        <v>48</v>
      </c>
      <c r="D21" s="63">
        <v>11</v>
      </c>
      <c r="E21" s="64">
        <v>1977</v>
      </c>
      <c r="F21" s="65" t="s">
        <v>49</v>
      </c>
      <c r="G21" s="59" t="s">
        <v>50</v>
      </c>
      <c r="H21" s="59">
        <v>836.19</v>
      </c>
      <c r="I21" s="59">
        <v>4</v>
      </c>
      <c r="J21" s="59">
        <v>3</v>
      </c>
      <c r="K21" s="59">
        <v>48</v>
      </c>
      <c r="L21" s="59">
        <v>105</v>
      </c>
      <c r="M21" s="59">
        <v>2477.6</v>
      </c>
      <c r="N21" s="59">
        <v>2244.9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107</v>
      </c>
    </row>
    <row r="22" spans="1:29" ht="14.25">
      <c r="A22" s="52">
        <f t="shared" si="0"/>
        <v>11</v>
      </c>
      <c r="B22" s="61"/>
      <c r="C22" s="62" t="s">
        <v>48</v>
      </c>
      <c r="D22" s="63">
        <v>12</v>
      </c>
      <c r="E22" s="64">
        <v>1906</v>
      </c>
      <c r="F22" s="65" t="s">
        <v>53</v>
      </c>
      <c r="G22" s="59" t="s">
        <v>50</v>
      </c>
      <c r="H22" s="59">
        <v>336.42</v>
      </c>
      <c r="I22" s="59">
        <v>1</v>
      </c>
      <c r="J22" s="59">
        <v>2</v>
      </c>
      <c r="K22" s="59">
        <v>5</v>
      </c>
      <c r="L22" s="59">
        <v>8</v>
      </c>
      <c r="M22" s="59">
        <v>240.3</v>
      </c>
      <c r="N22" s="59">
        <v>191.3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>
        <v>8</v>
      </c>
    </row>
    <row r="23" spans="1:29" ht="14.25">
      <c r="A23" s="52">
        <f t="shared" si="0"/>
        <v>12</v>
      </c>
      <c r="B23" s="61"/>
      <c r="C23" s="62" t="s">
        <v>48</v>
      </c>
      <c r="D23" s="63">
        <v>13</v>
      </c>
      <c r="E23" s="64">
        <v>1980</v>
      </c>
      <c r="F23" s="65" t="s">
        <v>49</v>
      </c>
      <c r="G23" s="59" t="s">
        <v>50</v>
      </c>
      <c r="H23" s="59">
        <v>535.41</v>
      </c>
      <c r="I23" s="59">
        <v>4</v>
      </c>
      <c r="J23" s="59">
        <v>2</v>
      </c>
      <c r="K23" s="59">
        <v>32</v>
      </c>
      <c r="L23" s="59">
        <v>32</v>
      </c>
      <c r="M23" s="59">
        <v>1586.4</v>
      </c>
      <c r="N23" s="59">
        <v>1487.8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>
        <v>64</v>
      </c>
    </row>
    <row r="24" spans="1:29" ht="14.25">
      <c r="A24" s="52">
        <f t="shared" si="0"/>
        <v>13</v>
      </c>
      <c r="B24" s="61"/>
      <c r="C24" s="62" t="s">
        <v>48</v>
      </c>
      <c r="D24" s="63">
        <v>14</v>
      </c>
      <c r="E24" s="64">
        <v>1959</v>
      </c>
      <c r="F24" s="65" t="s">
        <v>53</v>
      </c>
      <c r="G24" s="59" t="s">
        <v>50</v>
      </c>
      <c r="H24" s="59">
        <v>280</v>
      </c>
      <c r="I24" s="59">
        <v>2</v>
      </c>
      <c r="J24" s="59">
        <v>1</v>
      </c>
      <c r="K24" s="59">
        <v>8</v>
      </c>
      <c r="L24" s="59">
        <v>18</v>
      </c>
      <c r="M24" s="59">
        <v>359.4</v>
      </c>
      <c r="N24" s="59">
        <v>332.6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>
        <v>22</v>
      </c>
    </row>
    <row r="25" spans="1:29" ht="14.25">
      <c r="A25" s="52">
        <f t="shared" si="0"/>
        <v>14</v>
      </c>
      <c r="B25" s="61"/>
      <c r="C25" s="62" t="s">
        <v>48</v>
      </c>
      <c r="D25" s="63">
        <v>16</v>
      </c>
      <c r="E25" s="64">
        <v>1906</v>
      </c>
      <c r="F25" s="65" t="s">
        <v>53</v>
      </c>
      <c r="G25" s="59" t="s">
        <v>50</v>
      </c>
      <c r="H25" s="59">
        <v>379</v>
      </c>
      <c r="I25" s="59">
        <v>1</v>
      </c>
      <c r="J25" s="59">
        <v>2</v>
      </c>
      <c r="K25" s="59">
        <v>4</v>
      </c>
      <c r="L25" s="59">
        <v>8</v>
      </c>
      <c r="M25" s="59">
        <v>207.6</v>
      </c>
      <c r="N25" s="59">
        <v>188.2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>
        <v>5</v>
      </c>
    </row>
    <row r="26" spans="1:29" ht="14.25">
      <c r="A26" s="52">
        <f t="shared" si="0"/>
        <v>15</v>
      </c>
      <c r="B26" s="61"/>
      <c r="C26" s="62" t="s">
        <v>48</v>
      </c>
      <c r="D26" s="63">
        <v>18</v>
      </c>
      <c r="E26" s="64">
        <v>1957</v>
      </c>
      <c r="F26" s="65" t="s">
        <v>53</v>
      </c>
      <c r="G26" s="59" t="s">
        <v>50</v>
      </c>
      <c r="H26" s="59">
        <v>345</v>
      </c>
      <c r="I26" s="59">
        <v>2</v>
      </c>
      <c r="J26" s="59">
        <v>1</v>
      </c>
      <c r="K26" s="59">
        <v>8</v>
      </c>
      <c r="L26" s="59">
        <v>18</v>
      </c>
      <c r="M26" s="59">
        <f>413.4+27</f>
        <v>440.4</v>
      </c>
      <c r="N26" s="59">
        <v>413.78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>
        <v>15</v>
      </c>
    </row>
    <row r="27" spans="1:29" ht="14.25">
      <c r="A27" s="52">
        <f t="shared" si="0"/>
        <v>16</v>
      </c>
      <c r="B27" s="61"/>
      <c r="C27" s="62" t="s">
        <v>48</v>
      </c>
      <c r="D27" s="63">
        <v>20</v>
      </c>
      <c r="E27" s="64">
        <v>1906</v>
      </c>
      <c r="F27" s="65" t="s">
        <v>53</v>
      </c>
      <c r="G27" s="59" t="s">
        <v>50</v>
      </c>
      <c r="H27" s="59">
        <v>375</v>
      </c>
      <c r="I27" s="59">
        <v>1</v>
      </c>
      <c r="J27" s="59">
        <v>2</v>
      </c>
      <c r="K27" s="59">
        <v>5</v>
      </c>
      <c r="L27" s="59">
        <v>8</v>
      </c>
      <c r="M27" s="59">
        <v>230.8</v>
      </c>
      <c r="N27" s="59">
        <v>204.4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>
        <v>11</v>
      </c>
    </row>
    <row r="28" spans="1:29" ht="14.25">
      <c r="A28" s="52">
        <f t="shared" si="0"/>
        <v>17</v>
      </c>
      <c r="B28" s="61"/>
      <c r="C28" s="62" t="s">
        <v>48</v>
      </c>
      <c r="D28" s="63">
        <v>21</v>
      </c>
      <c r="E28" s="64">
        <v>1957</v>
      </c>
      <c r="F28" s="65" t="s">
        <v>53</v>
      </c>
      <c r="G28" s="59" t="s">
        <v>50</v>
      </c>
      <c r="H28" s="59">
        <v>340</v>
      </c>
      <c r="I28" s="59">
        <v>1</v>
      </c>
      <c r="J28" s="59">
        <v>2</v>
      </c>
      <c r="K28" s="59">
        <v>4</v>
      </c>
      <c r="L28" s="59">
        <v>8</v>
      </c>
      <c r="M28" s="59">
        <v>207.5</v>
      </c>
      <c r="N28" s="59">
        <v>198.5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>
        <v>15</v>
      </c>
    </row>
    <row r="29" spans="1:29" ht="14.25">
      <c r="A29" s="52">
        <f t="shared" si="0"/>
        <v>18</v>
      </c>
      <c r="B29" s="61"/>
      <c r="C29" s="62" t="s">
        <v>48</v>
      </c>
      <c r="D29" s="63">
        <v>22</v>
      </c>
      <c r="E29" s="64">
        <v>1906</v>
      </c>
      <c r="F29" s="65" t="s">
        <v>53</v>
      </c>
      <c r="G29" s="59" t="s">
        <v>54</v>
      </c>
      <c r="H29" s="59">
        <v>343</v>
      </c>
      <c r="I29" s="59">
        <v>2</v>
      </c>
      <c r="J29" s="59">
        <v>2</v>
      </c>
      <c r="K29" s="59">
        <v>8</v>
      </c>
      <c r="L29" s="59">
        <v>8</v>
      </c>
      <c r="M29" s="59">
        <v>257</v>
      </c>
      <c r="N29" s="59">
        <v>239.3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>
        <v>27</v>
      </c>
    </row>
    <row r="30" spans="1:29" ht="14.25">
      <c r="A30" s="52">
        <f t="shared" si="0"/>
        <v>19</v>
      </c>
      <c r="B30" s="61"/>
      <c r="C30" s="62" t="s">
        <v>48</v>
      </c>
      <c r="D30" s="63">
        <v>24</v>
      </c>
      <c r="E30" s="64">
        <v>1906</v>
      </c>
      <c r="F30" s="65" t="s">
        <v>53</v>
      </c>
      <c r="G30" s="59" t="s">
        <v>50</v>
      </c>
      <c r="H30" s="59">
        <v>272</v>
      </c>
      <c r="I30" s="59">
        <v>1</v>
      </c>
      <c r="J30" s="59">
        <v>3</v>
      </c>
      <c r="K30" s="59">
        <v>8</v>
      </c>
      <c r="L30" s="59">
        <v>8</v>
      </c>
      <c r="M30" s="59">
        <v>258.7</v>
      </c>
      <c r="N30" s="59">
        <v>239.6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>
        <v>19</v>
      </c>
    </row>
    <row r="31" spans="1:29" ht="13.5" customHeight="1">
      <c r="A31" s="52">
        <f t="shared" si="0"/>
        <v>20</v>
      </c>
      <c r="B31" s="61"/>
      <c r="C31" s="62" t="s">
        <v>55</v>
      </c>
      <c r="D31" s="63">
        <v>7</v>
      </c>
      <c r="E31" s="64">
        <v>1992</v>
      </c>
      <c r="F31" s="65" t="s">
        <v>53</v>
      </c>
      <c r="G31" s="59" t="s">
        <v>50</v>
      </c>
      <c r="H31" s="59">
        <v>553</v>
      </c>
      <c r="I31" s="59">
        <v>2</v>
      </c>
      <c r="J31" s="59">
        <v>2</v>
      </c>
      <c r="K31" s="59">
        <v>12</v>
      </c>
      <c r="L31" s="59">
        <v>14</v>
      </c>
      <c r="M31" s="59">
        <v>705.9</v>
      </c>
      <c r="N31" s="59">
        <v>638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>
        <v>22</v>
      </c>
    </row>
    <row r="32" spans="1:29" ht="14.25">
      <c r="A32" s="52">
        <f t="shared" si="0"/>
        <v>21</v>
      </c>
      <c r="B32" s="61" t="s">
        <v>56</v>
      </c>
      <c r="C32" s="62" t="s">
        <v>57</v>
      </c>
      <c r="D32" s="63">
        <v>75</v>
      </c>
      <c r="E32" s="59">
        <v>1927</v>
      </c>
      <c r="F32" s="65" t="s">
        <v>53</v>
      </c>
      <c r="G32" s="59" t="s">
        <v>50</v>
      </c>
      <c r="H32" s="59">
        <v>97</v>
      </c>
      <c r="I32" s="59">
        <v>1</v>
      </c>
      <c r="J32" s="66">
        <v>2</v>
      </c>
      <c r="K32" s="67">
        <v>2</v>
      </c>
      <c r="L32" s="59">
        <v>3</v>
      </c>
      <c r="M32" s="59">
        <v>77.2</v>
      </c>
      <c r="N32" s="59">
        <v>54.2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>
        <v>7</v>
      </c>
    </row>
    <row r="33" spans="1:29" ht="14.25">
      <c r="A33" s="52">
        <f t="shared" si="0"/>
        <v>22</v>
      </c>
      <c r="B33" s="61"/>
      <c r="C33" s="62" t="s">
        <v>58</v>
      </c>
      <c r="D33" s="63" t="s">
        <v>51</v>
      </c>
      <c r="E33" s="64">
        <v>1969</v>
      </c>
      <c r="F33" s="65" t="s">
        <v>49</v>
      </c>
      <c r="G33" s="59" t="s">
        <v>50</v>
      </c>
      <c r="H33" s="59">
        <v>974</v>
      </c>
      <c r="I33" s="59">
        <v>4</v>
      </c>
      <c r="J33" s="59">
        <v>3</v>
      </c>
      <c r="K33" s="59">
        <v>48</v>
      </c>
      <c r="L33" s="59">
        <v>89</v>
      </c>
      <c r="M33" s="59">
        <v>2124.5</v>
      </c>
      <c r="N33" s="59">
        <v>1991.2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>
        <v>81</v>
      </c>
    </row>
    <row r="34" spans="1:29" ht="14.25">
      <c r="A34" s="52">
        <f t="shared" si="0"/>
        <v>23</v>
      </c>
      <c r="B34" s="61"/>
      <c r="C34" s="62" t="s">
        <v>58</v>
      </c>
      <c r="D34" s="63" t="s">
        <v>59</v>
      </c>
      <c r="E34" s="64">
        <v>1971</v>
      </c>
      <c r="F34" s="65" t="s">
        <v>49</v>
      </c>
      <c r="G34" s="59" t="s">
        <v>50</v>
      </c>
      <c r="H34" s="59">
        <v>968</v>
      </c>
      <c r="I34" s="59">
        <v>4</v>
      </c>
      <c r="J34" s="59">
        <v>3</v>
      </c>
      <c r="K34" s="59">
        <v>48</v>
      </c>
      <c r="L34" s="59">
        <v>69</v>
      </c>
      <c r="M34" s="69">
        <v>2229.9</v>
      </c>
      <c r="N34" s="69">
        <v>1998.9</v>
      </c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59">
        <v>68</v>
      </c>
    </row>
    <row r="35" spans="1:29" ht="14.25">
      <c r="A35" s="52">
        <f t="shared" si="0"/>
        <v>24</v>
      </c>
      <c r="B35" s="61"/>
      <c r="C35" s="62" t="s">
        <v>58</v>
      </c>
      <c r="D35" s="63" t="s">
        <v>60</v>
      </c>
      <c r="E35" s="64">
        <v>1975</v>
      </c>
      <c r="F35" s="65" t="s">
        <v>49</v>
      </c>
      <c r="G35" s="63" t="s">
        <v>60</v>
      </c>
      <c r="H35" s="59">
        <v>811</v>
      </c>
      <c r="I35" s="59">
        <v>4</v>
      </c>
      <c r="J35" s="59">
        <v>3</v>
      </c>
      <c r="K35" s="59">
        <v>47</v>
      </c>
      <c r="L35" s="59">
        <v>108</v>
      </c>
      <c r="M35" s="69">
        <v>2994.2</v>
      </c>
      <c r="N35" s="69">
        <v>2241.4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59">
        <v>85</v>
      </c>
    </row>
    <row r="36" spans="1:29" ht="14.25">
      <c r="A36" s="52">
        <f t="shared" si="0"/>
        <v>25</v>
      </c>
      <c r="B36" s="61"/>
      <c r="C36" s="62" t="s">
        <v>58</v>
      </c>
      <c r="D36" s="63">
        <v>6</v>
      </c>
      <c r="E36" s="64">
        <v>1960</v>
      </c>
      <c r="F36" s="65" t="s">
        <v>53</v>
      </c>
      <c r="G36" s="59" t="s">
        <v>50</v>
      </c>
      <c r="H36" s="59">
        <v>281</v>
      </c>
      <c r="I36" s="59">
        <v>2</v>
      </c>
      <c r="J36" s="59">
        <v>1</v>
      </c>
      <c r="K36" s="59">
        <v>8</v>
      </c>
      <c r="L36" s="59">
        <v>18</v>
      </c>
      <c r="M36" s="59">
        <v>356.8</v>
      </c>
      <c r="N36" s="59">
        <v>327.5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>
        <v>25</v>
      </c>
    </row>
    <row r="37" spans="1:29" ht="14.25">
      <c r="A37" s="52">
        <f t="shared" si="0"/>
        <v>26</v>
      </c>
      <c r="B37" s="61" t="s">
        <v>56</v>
      </c>
      <c r="C37" s="62" t="s">
        <v>58</v>
      </c>
      <c r="D37" s="63">
        <v>7</v>
      </c>
      <c r="E37" s="64">
        <v>1956</v>
      </c>
      <c r="F37" s="65" t="s">
        <v>53</v>
      </c>
      <c r="G37" s="59" t="s">
        <v>50</v>
      </c>
      <c r="H37" s="59">
        <v>230</v>
      </c>
      <c r="I37" s="59">
        <v>1</v>
      </c>
      <c r="J37" s="59">
        <v>1</v>
      </c>
      <c r="K37" s="59">
        <v>3</v>
      </c>
      <c r="L37" s="59">
        <v>3</v>
      </c>
      <c r="M37" s="59">
        <v>126</v>
      </c>
      <c r="N37" s="59">
        <v>116.5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>
        <v>10</v>
      </c>
    </row>
    <row r="38" spans="1:29" ht="14.25">
      <c r="A38" s="52">
        <f t="shared" si="0"/>
        <v>27</v>
      </c>
      <c r="B38" s="61" t="s">
        <v>56</v>
      </c>
      <c r="C38" s="62" t="s">
        <v>58</v>
      </c>
      <c r="D38" s="63">
        <v>8</v>
      </c>
      <c r="E38" s="64">
        <v>1956</v>
      </c>
      <c r="F38" s="65" t="s">
        <v>53</v>
      </c>
      <c r="G38" s="59" t="s">
        <v>50</v>
      </c>
      <c r="H38" s="59">
        <v>540</v>
      </c>
      <c r="I38" s="59">
        <v>1</v>
      </c>
      <c r="J38" s="59">
        <v>3</v>
      </c>
      <c r="K38" s="59">
        <v>4</v>
      </c>
      <c r="L38" s="59">
        <v>2</v>
      </c>
      <c r="M38" s="59">
        <v>201.1</v>
      </c>
      <c r="N38" s="59">
        <v>170.5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>
        <v>10</v>
      </c>
    </row>
    <row r="39" spans="1:29" ht="14.25">
      <c r="A39" s="52">
        <f t="shared" si="0"/>
        <v>28</v>
      </c>
      <c r="B39" s="61"/>
      <c r="C39" s="62" t="s">
        <v>58</v>
      </c>
      <c r="D39" s="63">
        <v>9</v>
      </c>
      <c r="E39" s="64">
        <v>1906</v>
      </c>
      <c r="F39" s="65" t="s">
        <v>53</v>
      </c>
      <c r="G39" s="59" t="s">
        <v>54</v>
      </c>
      <c r="H39" s="59">
        <v>339</v>
      </c>
      <c r="I39" s="59">
        <v>1</v>
      </c>
      <c r="J39" s="59">
        <v>1</v>
      </c>
      <c r="K39" s="59">
        <v>6</v>
      </c>
      <c r="L39" s="59">
        <v>7</v>
      </c>
      <c r="M39" s="59">
        <v>191.1</v>
      </c>
      <c r="N39" s="59">
        <v>183.4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>
        <v>19</v>
      </c>
    </row>
    <row r="40" spans="1:29" ht="14.25">
      <c r="A40" s="52">
        <f t="shared" si="0"/>
        <v>29</v>
      </c>
      <c r="B40" s="61" t="s">
        <v>56</v>
      </c>
      <c r="C40" s="62" t="s">
        <v>58</v>
      </c>
      <c r="D40" s="63">
        <v>10</v>
      </c>
      <c r="E40" s="64">
        <v>1956</v>
      </c>
      <c r="F40" s="65" t="s">
        <v>53</v>
      </c>
      <c r="G40" s="59" t="s">
        <v>54</v>
      </c>
      <c r="H40" s="59">
        <v>286</v>
      </c>
      <c r="I40" s="59">
        <v>1</v>
      </c>
      <c r="J40" s="59">
        <v>1</v>
      </c>
      <c r="K40" s="59">
        <v>3</v>
      </c>
      <c r="L40" s="59">
        <v>7</v>
      </c>
      <c r="M40" s="59">
        <v>183.5</v>
      </c>
      <c r="N40" s="59">
        <v>161.3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>
        <v>24</v>
      </c>
    </row>
    <row r="41" spans="1:29" ht="14.25">
      <c r="A41" s="52">
        <f t="shared" si="0"/>
        <v>30</v>
      </c>
      <c r="B41" s="61"/>
      <c r="C41" s="62" t="s">
        <v>58</v>
      </c>
      <c r="D41" s="63">
        <v>11</v>
      </c>
      <c r="E41" s="64">
        <v>1906</v>
      </c>
      <c r="F41" s="65" t="s">
        <v>53</v>
      </c>
      <c r="G41" s="59" t="s">
        <v>54</v>
      </c>
      <c r="H41" s="59">
        <v>413</v>
      </c>
      <c r="I41" s="59">
        <v>1</v>
      </c>
      <c r="J41" s="59">
        <v>1</v>
      </c>
      <c r="K41" s="59">
        <v>5</v>
      </c>
      <c r="L41" s="59">
        <v>5</v>
      </c>
      <c r="M41" s="59">
        <v>302.8</v>
      </c>
      <c r="N41" s="59">
        <v>218.8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>
        <v>8</v>
      </c>
    </row>
    <row r="42" spans="1:29" ht="14.25">
      <c r="A42" s="52">
        <f t="shared" si="0"/>
        <v>31</v>
      </c>
      <c r="B42" s="61" t="s">
        <v>56</v>
      </c>
      <c r="C42" s="62" t="s">
        <v>58</v>
      </c>
      <c r="D42" s="63">
        <v>12</v>
      </c>
      <c r="E42" s="64">
        <v>1906</v>
      </c>
      <c r="F42" s="65" t="s">
        <v>53</v>
      </c>
      <c r="G42" s="59" t="s">
        <v>54</v>
      </c>
      <c r="H42" s="59">
        <v>398</v>
      </c>
      <c r="I42" s="59">
        <v>1</v>
      </c>
      <c r="J42" s="59">
        <v>1</v>
      </c>
      <c r="K42" s="59">
        <v>5</v>
      </c>
      <c r="L42" s="59">
        <v>6</v>
      </c>
      <c r="M42" s="59">
        <v>220.3</v>
      </c>
      <c r="N42" s="59">
        <v>218.8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>
        <v>13</v>
      </c>
    </row>
    <row r="43" spans="1:29" ht="14.25">
      <c r="A43" s="52">
        <f t="shared" si="0"/>
        <v>32</v>
      </c>
      <c r="B43" s="61"/>
      <c r="C43" s="62" t="s">
        <v>58</v>
      </c>
      <c r="D43" s="63">
        <v>13</v>
      </c>
      <c r="E43" s="64">
        <v>1958</v>
      </c>
      <c r="F43" s="65" t="s">
        <v>53</v>
      </c>
      <c r="G43" s="59" t="s">
        <v>50</v>
      </c>
      <c r="H43" s="59">
        <v>345</v>
      </c>
      <c r="I43" s="59">
        <v>2</v>
      </c>
      <c r="J43" s="59">
        <v>1</v>
      </c>
      <c r="K43" s="59">
        <v>8</v>
      </c>
      <c r="L43" s="59">
        <v>13</v>
      </c>
      <c r="M43" s="59">
        <v>413.2</v>
      </c>
      <c r="N43" s="59">
        <v>397.7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>
        <v>25</v>
      </c>
    </row>
    <row r="44" spans="1:29" ht="14.25">
      <c r="A44" s="52">
        <f t="shared" si="0"/>
        <v>33</v>
      </c>
      <c r="B44" s="61"/>
      <c r="C44" s="62" t="s">
        <v>58</v>
      </c>
      <c r="D44" s="63">
        <v>14</v>
      </c>
      <c r="E44" s="64">
        <v>1906</v>
      </c>
      <c r="F44" s="65" t="s">
        <v>53</v>
      </c>
      <c r="G44" s="59" t="s">
        <v>50</v>
      </c>
      <c r="H44" s="59">
        <v>327</v>
      </c>
      <c r="I44" s="59">
        <v>1</v>
      </c>
      <c r="J44" s="59">
        <v>2</v>
      </c>
      <c r="K44" s="59">
        <v>6</v>
      </c>
      <c r="L44" s="59">
        <v>16</v>
      </c>
      <c r="M44" s="59">
        <v>201</v>
      </c>
      <c r="N44" s="59">
        <v>185.1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>
        <v>9</v>
      </c>
    </row>
    <row r="45" spans="1:29" ht="14.25">
      <c r="A45" s="52">
        <f t="shared" si="0"/>
        <v>34</v>
      </c>
      <c r="B45" s="61"/>
      <c r="C45" s="62" t="s">
        <v>58</v>
      </c>
      <c r="D45" s="63">
        <v>15</v>
      </c>
      <c r="E45" s="64">
        <v>1957</v>
      </c>
      <c r="F45" s="65" t="s">
        <v>53</v>
      </c>
      <c r="G45" s="59" t="s">
        <v>50</v>
      </c>
      <c r="H45" s="59">
        <v>338</v>
      </c>
      <c r="I45" s="59">
        <v>2</v>
      </c>
      <c r="J45" s="59">
        <v>1</v>
      </c>
      <c r="K45" s="59">
        <v>8</v>
      </c>
      <c r="L45" s="59">
        <v>18</v>
      </c>
      <c r="M45" s="59">
        <v>425.7</v>
      </c>
      <c r="N45" s="59">
        <v>393.8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>
        <v>15</v>
      </c>
    </row>
    <row r="46" spans="1:29" ht="14.25">
      <c r="A46" s="52">
        <f t="shared" si="0"/>
        <v>35</v>
      </c>
      <c r="B46" s="61"/>
      <c r="C46" s="62" t="s">
        <v>58</v>
      </c>
      <c r="D46" s="63">
        <v>17</v>
      </c>
      <c r="E46" s="64">
        <v>1957</v>
      </c>
      <c r="F46" s="65" t="s">
        <v>53</v>
      </c>
      <c r="G46" s="59" t="s">
        <v>50</v>
      </c>
      <c r="H46" s="59">
        <v>334</v>
      </c>
      <c r="I46" s="59">
        <v>2</v>
      </c>
      <c r="J46" s="59">
        <v>1</v>
      </c>
      <c r="K46" s="59">
        <v>10</v>
      </c>
      <c r="L46" s="59">
        <v>18</v>
      </c>
      <c r="M46" s="59">
        <v>478.9</v>
      </c>
      <c r="N46" s="59">
        <v>408.7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>
        <v>18</v>
      </c>
    </row>
    <row r="47" spans="1:29" ht="14.25">
      <c r="A47" s="52">
        <f t="shared" si="0"/>
        <v>36</v>
      </c>
      <c r="B47" s="61"/>
      <c r="C47" s="62" t="s">
        <v>58</v>
      </c>
      <c r="D47" s="63">
        <v>18</v>
      </c>
      <c r="E47" s="64">
        <v>1957</v>
      </c>
      <c r="F47" s="65" t="s">
        <v>53</v>
      </c>
      <c r="G47" s="59" t="s">
        <v>50</v>
      </c>
      <c r="H47" s="59">
        <v>377</v>
      </c>
      <c r="I47" s="59">
        <v>1</v>
      </c>
      <c r="J47" s="59">
        <v>4</v>
      </c>
      <c r="K47" s="59">
        <v>8</v>
      </c>
      <c r="L47" s="59">
        <v>9</v>
      </c>
      <c r="M47" s="59">
        <v>244.4</v>
      </c>
      <c r="N47" s="59">
        <v>238.7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>
        <v>12</v>
      </c>
    </row>
    <row r="48" spans="1:29" ht="12" customHeight="1">
      <c r="A48" s="52">
        <f t="shared" si="0"/>
        <v>37</v>
      </c>
      <c r="B48" s="61"/>
      <c r="C48" s="62" t="s">
        <v>58</v>
      </c>
      <c r="D48" s="63">
        <v>19</v>
      </c>
      <c r="E48" s="64">
        <v>1957</v>
      </c>
      <c r="F48" s="65" t="s">
        <v>53</v>
      </c>
      <c r="G48" s="59" t="s">
        <v>50</v>
      </c>
      <c r="H48" s="59">
        <v>335</v>
      </c>
      <c r="I48" s="59">
        <v>2</v>
      </c>
      <c r="J48" s="59">
        <v>1</v>
      </c>
      <c r="K48" s="59">
        <v>8</v>
      </c>
      <c r="L48" s="59">
        <v>8</v>
      </c>
      <c r="M48" s="59">
        <v>439.6</v>
      </c>
      <c r="N48" s="59">
        <v>347.5</v>
      </c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>
        <v>17</v>
      </c>
    </row>
    <row r="49" spans="1:29" ht="14.25">
      <c r="A49" s="52">
        <f t="shared" si="0"/>
        <v>38</v>
      </c>
      <c r="B49" s="61" t="s">
        <v>56</v>
      </c>
      <c r="C49" s="62" t="s">
        <v>58</v>
      </c>
      <c r="D49" s="63">
        <v>20</v>
      </c>
      <c r="E49" s="64">
        <v>1906</v>
      </c>
      <c r="F49" s="65" t="s">
        <v>53</v>
      </c>
      <c r="G49" s="59" t="s">
        <v>50</v>
      </c>
      <c r="H49" s="59">
        <v>400</v>
      </c>
      <c r="I49" s="59">
        <v>1</v>
      </c>
      <c r="J49" s="59">
        <v>3</v>
      </c>
      <c r="K49" s="59">
        <v>6</v>
      </c>
      <c r="L49" s="59">
        <v>9</v>
      </c>
      <c r="M49" s="59">
        <v>288</v>
      </c>
      <c r="N49" s="59">
        <v>217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>
        <v>8</v>
      </c>
    </row>
    <row r="50" spans="1:29" ht="14.25">
      <c r="A50" s="52">
        <f t="shared" si="0"/>
        <v>39</v>
      </c>
      <c r="B50" s="61"/>
      <c r="C50" s="62" t="s">
        <v>58</v>
      </c>
      <c r="D50" s="63">
        <v>21</v>
      </c>
      <c r="E50" s="64">
        <v>1959</v>
      </c>
      <c r="F50" s="65" t="s">
        <v>53</v>
      </c>
      <c r="G50" s="59" t="s">
        <v>50</v>
      </c>
      <c r="H50" s="59">
        <v>345</v>
      </c>
      <c r="I50" s="59">
        <v>2</v>
      </c>
      <c r="J50" s="59">
        <v>1</v>
      </c>
      <c r="K50" s="59">
        <v>8</v>
      </c>
      <c r="L50" s="59">
        <v>18</v>
      </c>
      <c r="M50" s="59">
        <v>432.1</v>
      </c>
      <c r="N50" s="59">
        <v>403.8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>
        <v>15</v>
      </c>
    </row>
    <row r="51" spans="1:29" ht="14.25">
      <c r="A51" s="52">
        <f t="shared" si="0"/>
        <v>40</v>
      </c>
      <c r="B51" s="61"/>
      <c r="C51" s="62" t="s">
        <v>58</v>
      </c>
      <c r="D51" s="63">
        <v>23</v>
      </c>
      <c r="E51" s="64">
        <v>1959</v>
      </c>
      <c r="F51" s="65" t="s">
        <v>53</v>
      </c>
      <c r="G51" s="59" t="s">
        <v>50</v>
      </c>
      <c r="H51" s="59">
        <v>345</v>
      </c>
      <c r="I51" s="59">
        <v>2</v>
      </c>
      <c r="J51" s="59">
        <v>1</v>
      </c>
      <c r="K51" s="59">
        <v>8</v>
      </c>
      <c r="L51" s="59">
        <v>18</v>
      </c>
      <c r="M51" s="59">
        <v>442.5</v>
      </c>
      <c r="N51" s="59">
        <v>405.2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>
        <v>16</v>
      </c>
    </row>
    <row r="52" spans="1:29" ht="14.25">
      <c r="A52" s="52">
        <f t="shared" si="0"/>
        <v>41</v>
      </c>
      <c r="B52" s="61" t="s">
        <v>56</v>
      </c>
      <c r="C52" s="62" t="s">
        <v>58</v>
      </c>
      <c r="D52" s="63">
        <v>24</v>
      </c>
      <c r="E52" s="64">
        <v>1906</v>
      </c>
      <c r="F52" s="65" t="s">
        <v>53</v>
      </c>
      <c r="G52" s="59" t="s">
        <v>50</v>
      </c>
      <c r="H52" s="59">
        <v>588</v>
      </c>
      <c r="I52" s="59">
        <v>1</v>
      </c>
      <c r="J52" s="59">
        <v>2</v>
      </c>
      <c r="K52" s="59">
        <v>4</v>
      </c>
      <c r="L52" s="59">
        <v>1</v>
      </c>
      <c r="M52" s="59">
        <v>207.7</v>
      </c>
      <c r="N52" s="59">
        <v>188.1</v>
      </c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>
        <v>12</v>
      </c>
    </row>
    <row r="53" spans="1:29" ht="14.25">
      <c r="A53" s="52">
        <f t="shared" si="0"/>
        <v>42</v>
      </c>
      <c r="B53" s="61"/>
      <c r="C53" s="62" t="s">
        <v>61</v>
      </c>
      <c r="D53" s="63">
        <v>17</v>
      </c>
      <c r="E53" s="64">
        <v>1996</v>
      </c>
      <c r="F53" s="65" t="s">
        <v>49</v>
      </c>
      <c r="G53" s="59" t="s">
        <v>50</v>
      </c>
      <c r="H53" s="59">
        <v>586</v>
      </c>
      <c r="I53" s="59">
        <v>4</v>
      </c>
      <c r="J53" s="59">
        <v>2</v>
      </c>
      <c r="K53" s="59">
        <v>28</v>
      </c>
      <c r="L53" s="59">
        <v>44</v>
      </c>
      <c r="M53" s="59">
        <v>1393.3</v>
      </c>
      <c r="N53" s="59">
        <v>1248.3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>
        <v>44</v>
      </c>
    </row>
    <row r="54" spans="1:29" ht="14.25">
      <c r="A54" s="52">
        <f t="shared" si="0"/>
        <v>43</v>
      </c>
      <c r="B54" s="61"/>
      <c r="C54" s="62" t="s">
        <v>61</v>
      </c>
      <c r="D54" s="63">
        <v>19</v>
      </c>
      <c r="E54" s="64">
        <v>1995</v>
      </c>
      <c r="F54" s="65" t="s">
        <v>49</v>
      </c>
      <c r="G54" s="59" t="s">
        <v>50</v>
      </c>
      <c r="H54" s="59">
        <v>562</v>
      </c>
      <c r="I54" s="59">
        <v>4</v>
      </c>
      <c r="J54" s="59">
        <v>2</v>
      </c>
      <c r="K54" s="59">
        <v>32</v>
      </c>
      <c r="L54" s="59">
        <v>40</v>
      </c>
      <c r="M54" s="59">
        <v>1390.1</v>
      </c>
      <c r="N54" s="59">
        <v>1246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>
        <v>38</v>
      </c>
    </row>
    <row r="55" spans="1:29" ht="14.25">
      <c r="A55" s="52">
        <f t="shared" si="0"/>
        <v>44</v>
      </c>
      <c r="B55" s="61"/>
      <c r="C55" s="62" t="s">
        <v>62</v>
      </c>
      <c r="D55" s="63">
        <v>5</v>
      </c>
      <c r="E55" s="64">
        <v>1984</v>
      </c>
      <c r="F55" s="65" t="s">
        <v>63</v>
      </c>
      <c r="G55" s="59" t="s">
        <v>50</v>
      </c>
      <c r="H55" s="59">
        <v>1132</v>
      </c>
      <c r="I55" s="59">
        <v>4</v>
      </c>
      <c r="J55" s="59">
        <v>6</v>
      </c>
      <c r="K55" s="59">
        <v>54</v>
      </c>
      <c r="L55" s="59">
        <v>132</v>
      </c>
      <c r="M55" s="59">
        <v>2820.7</v>
      </c>
      <c r="N55" s="59">
        <v>2514.3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>
        <v>110</v>
      </c>
    </row>
    <row r="56" spans="1:29" ht="14.25">
      <c r="A56" s="52">
        <f t="shared" si="0"/>
        <v>45</v>
      </c>
      <c r="B56" s="61"/>
      <c r="C56" s="62" t="s">
        <v>64</v>
      </c>
      <c r="D56" s="63">
        <v>40</v>
      </c>
      <c r="E56" s="64">
        <v>1991</v>
      </c>
      <c r="F56" s="65" t="s">
        <v>49</v>
      </c>
      <c r="G56" s="59" t="s">
        <v>50</v>
      </c>
      <c r="H56" s="59">
        <v>1605</v>
      </c>
      <c r="I56" s="59">
        <v>3</v>
      </c>
      <c r="J56" s="59">
        <v>4</v>
      </c>
      <c r="K56" s="59">
        <v>32</v>
      </c>
      <c r="L56" s="59">
        <v>40</v>
      </c>
      <c r="M56" s="59">
        <v>2235.8</v>
      </c>
      <c r="N56" s="59">
        <v>2059.3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>
        <v>85</v>
      </c>
    </row>
    <row r="57" spans="1:29" ht="14.25">
      <c r="A57" s="52">
        <f t="shared" si="0"/>
        <v>46</v>
      </c>
      <c r="B57" s="61" t="s">
        <v>56</v>
      </c>
      <c r="C57" s="62" t="s">
        <v>65</v>
      </c>
      <c r="D57" s="63">
        <v>74</v>
      </c>
      <c r="E57" s="64">
        <v>1906</v>
      </c>
      <c r="F57" s="65" t="s">
        <v>66</v>
      </c>
      <c r="G57" s="59" t="s">
        <v>50</v>
      </c>
      <c r="H57" s="59">
        <v>349</v>
      </c>
      <c r="I57" s="59">
        <v>1</v>
      </c>
      <c r="J57" s="59">
        <v>3</v>
      </c>
      <c r="K57" s="59">
        <v>5</v>
      </c>
      <c r="L57" s="59">
        <v>7</v>
      </c>
      <c r="M57" s="59">
        <v>238.7</v>
      </c>
      <c r="N57" s="59">
        <v>170.7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>
        <v>10</v>
      </c>
    </row>
    <row r="58" spans="1:29" ht="14.25">
      <c r="A58" s="52">
        <f t="shared" si="0"/>
        <v>47</v>
      </c>
      <c r="B58" s="61"/>
      <c r="C58" s="62" t="s">
        <v>65</v>
      </c>
      <c r="D58" s="63">
        <v>77</v>
      </c>
      <c r="E58" s="64">
        <v>1992</v>
      </c>
      <c r="F58" s="65" t="s">
        <v>49</v>
      </c>
      <c r="G58" s="59" t="s">
        <v>50</v>
      </c>
      <c r="H58" s="59">
        <v>595</v>
      </c>
      <c r="I58" s="59">
        <v>4</v>
      </c>
      <c r="J58" s="59">
        <v>2</v>
      </c>
      <c r="K58" s="59">
        <v>24</v>
      </c>
      <c r="L58" s="59">
        <v>46</v>
      </c>
      <c r="M58" s="59">
        <v>1393.3</v>
      </c>
      <c r="N58" s="59">
        <v>1211.7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>
        <v>37</v>
      </c>
    </row>
    <row r="59" spans="1:29" ht="14.25">
      <c r="A59" s="52">
        <f t="shared" si="0"/>
        <v>48</v>
      </c>
      <c r="B59" s="61"/>
      <c r="C59" s="62" t="s">
        <v>65</v>
      </c>
      <c r="D59" s="63">
        <v>79</v>
      </c>
      <c r="E59" s="64">
        <v>1991</v>
      </c>
      <c r="F59" s="65" t="s">
        <v>49</v>
      </c>
      <c r="G59" s="59" t="s">
        <v>50</v>
      </c>
      <c r="H59" s="59">
        <v>586</v>
      </c>
      <c r="I59" s="59">
        <v>4</v>
      </c>
      <c r="J59" s="59">
        <v>2</v>
      </c>
      <c r="K59" s="59">
        <v>24</v>
      </c>
      <c r="L59" s="59">
        <v>46</v>
      </c>
      <c r="M59" s="59">
        <v>1375.5</v>
      </c>
      <c r="N59" s="59">
        <v>1211.6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>
        <v>44</v>
      </c>
    </row>
    <row r="60" spans="1:29" ht="14.25">
      <c r="A60" s="52">
        <f t="shared" si="0"/>
        <v>49</v>
      </c>
      <c r="B60" s="61"/>
      <c r="C60" s="62" t="s">
        <v>65</v>
      </c>
      <c r="D60" s="63">
        <v>83</v>
      </c>
      <c r="E60" s="64">
        <v>1991</v>
      </c>
      <c r="F60" s="65" t="s">
        <v>49</v>
      </c>
      <c r="G60" s="59" t="s">
        <v>50</v>
      </c>
      <c r="H60" s="59">
        <v>594</v>
      </c>
      <c r="I60" s="59">
        <v>4</v>
      </c>
      <c r="J60" s="59">
        <v>2</v>
      </c>
      <c r="K60" s="59">
        <v>23</v>
      </c>
      <c r="L60" s="59">
        <v>45</v>
      </c>
      <c r="M60" s="59">
        <v>1440.6</v>
      </c>
      <c r="N60" s="59">
        <v>1251.9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54</v>
      </c>
    </row>
    <row r="61" spans="1:29" ht="14.25">
      <c r="A61" s="52">
        <f t="shared" si="0"/>
        <v>50</v>
      </c>
      <c r="B61" s="61"/>
      <c r="C61" s="62" t="s">
        <v>65</v>
      </c>
      <c r="D61" s="63">
        <v>85</v>
      </c>
      <c r="E61" s="64">
        <v>1991</v>
      </c>
      <c r="F61" s="65" t="s">
        <v>49</v>
      </c>
      <c r="G61" s="59" t="s">
        <v>50</v>
      </c>
      <c r="H61" s="59">
        <v>596</v>
      </c>
      <c r="I61" s="59">
        <v>4</v>
      </c>
      <c r="J61" s="59">
        <v>2</v>
      </c>
      <c r="K61" s="59">
        <v>23</v>
      </c>
      <c r="L61" s="59">
        <v>46</v>
      </c>
      <c r="M61" s="59">
        <v>1478.9</v>
      </c>
      <c r="N61" s="59">
        <v>1225.4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>
        <v>40</v>
      </c>
    </row>
    <row r="62" spans="1:29" ht="14.25">
      <c r="A62" s="52">
        <f t="shared" si="0"/>
        <v>51</v>
      </c>
      <c r="B62" s="61"/>
      <c r="C62" s="62" t="s">
        <v>65</v>
      </c>
      <c r="D62" s="63">
        <v>87</v>
      </c>
      <c r="E62" s="64">
        <v>1990</v>
      </c>
      <c r="F62" s="65" t="s">
        <v>49</v>
      </c>
      <c r="G62" s="59" t="s">
        <v>50</v>
      </c>
      <c r="H62" s="59">
        <v>599</v>
      </c>
      <c r="I62" s="59">
        <v>4</v>
      </c>
      <c r="J62" s="59">
        <v>2</v>
      </c>
      <c r="K62" s="59">
        <v>24</v>
      </c>
      <c r="L62" s="59">
        <v>46</v>
      </c>
      <c r="M62" s="59">
        <v>1418.8</v>
      </c>
      <c r="N62" s="59">
        <v>1264.9</v>
      </c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>
        <v>39</v>
      </c>
    </row>
    <row r="63" spans="1:29" ht="14.25">
      <c r="A63" s="52">
        <f t="shared" si="0"/>
        <v>52</v>
      </c>
      <c r="B63" s="61"/>
      <c r="C63" s="62" t="s">
        <v>65</v>
      </c>
      <c r="D63" s="63">
        <v>89</v>
      </c>
      <c r="E63" s="64">
        <v>1990</v>
      </c>
      <c r="F63" s="65" t="s">
        <v>49</v>
      </c>
      <c r="G63" s="59" t="s">
        <v>50</v>
      </c>
      <c r="H63" s="59">
        <v>608</v>
      </c>
      <c r="I63" s="59">
        <v>4</v>
      </c>
      <c r="J63" s="59">
        <v>2</v>
      </c>
      <c r="K63" s="59">
        <v>24</v>
      </c>
      <c r="L63" s="59">
        <v>46</v>
      </c>
      <c r="M63" s="59">
        <v>1383.4</v>
      </c>
      <c r="N63" s="59">
        <v>1226.4</v>
      </c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>
        <v>51</v>
      </c>
    </row>
    <row r="64" spans="1:29" ht="14.25">
      <c r="A64" s="52">
        <f t="shared" si="0"/>
        <v>53</v>
      </c>
      <c r="B64" s="61"/>
      <c r="C64" s="62" t="s">
        <v>65</v>
      </c>
      <c r="D64" s="63">
        <v>92</v>
      </c>
      <c r="E64" s="64">
        <v>1986</v>
      </c>
      <c r="F64" s="65" t="s">
        <v>63</v>
      </c>
      <c r="G64" s="59" t="s">
        <v>50</v>
      </c>
      <c r="H64" s="59">
        <v>1337</v>
      </c>
      <c r="I64" s="59">
        <v>3</v>
      </c>
      <c r="J64" s="59">
        <v>6</v>
      </c>
      <c r="K64" s="59">
        <v>53</v>
      </c>
      <c r="L64" s="59">
        <v>126</v>
      </c>
      <c r="M64" s="59">
        <v>2834</v>
      </c>
      <c r="N64" s="59">
        <v>2591.3</v>
      </c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>
        <v>110</v>
      </c>
    </row>
    <row r="65" spans="1:29" ht="13.5" customHeight="1">
      <c r="A65" s="52">
        <f t="shared" si="0"/>
        <v>54</v>
      </c>
      <c r="B65" s="61"/>
      <c r="C65" s="62" t="s">
        <v>65</v>
      </c>
      <c r="D65" s="63">
        <v>93</v>
      </c>
      <c r="E65" s="64">
        <v>1973</v>
      </c>
      <c r="F65" s="65" t="s">
        <v>49</v>
      </c>
      <c r="G65" s="59" t="s">
        <v>67</v>
      </c>
      <c r="H65" s="59">
        <v>785</v>
      </c>
      <c r="I65" s="59">
        <v>4</v>
      </c>
      <c r="J65" s="59">
        <v>3</v>
      </c>
      <c r="K65" s="59">
        <v>32</v>
      </c>
      <c r="L65" s="59">
        <v>77</v>
      </c>
      <c r="M65" s="59">
        <v>2094.5</v>
      </c>
      <c r="N65" s="59">
        <v>1867.8</v>
      </c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>
        <v>72</v>
      </c>
    </row>
    <row r="66" spans="1:29" ht="14.25">
      <c r="A66" s="52">
        <f t="shared" si="0"/>
        <v>55</v>
      </c>
      <c r="B66" s="61"/>
      <c r="C66" s="62" t="s">
        <v>65</v>
      </c>
      <c r="D66" s="63">
        <v>95</v>
      </c>
      <c r="E66" s="64">
        <v>1974</v>
      </c>
      <c r="F66" s="65" t="s">
        <v>49</v>
      </c>
      <c r="G66" s="59" t="s">
        <v>50</v>
      </c>
      <c r="H66" s="59">
        <v>887</v>
      </c>
      <c r="I66" s="59">
        <v>4</v>
      </c>
      <c r="J66" s="59">
        <v>3</v>
      </c>
      <c r="K66" s="59">
        <v>46</v>
      </c>
      <c r="L66" s="59">
        <v>85</v>
      </c>
      <c r="M66" s="59">
        <v>2248.8</v>
      </c>
      <c r="N66" s="59">
        <v>1934.5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>
        <v>82</v>
      </c>
    </row>
    <row r="67" spans="1:29" ht="14.25">
      <c r="A67" s="52">
        <f t="shared" si="0"/>
        <v>56</v>
      </c>
      <c r="B67" s="61"/>
      <c r="C67" s="62" t="s">
        <v>65</v>
      </c>
      <c r="D67" s="63">
        <v>97</v>
      </c>
      <c r="E67" s="64">
        <v>1968</v>
      </c>
      <c r="F67" s="65" t="s">
        <v>49</v>
      </c>
      <c r="G67" s="59" t="s">
        <v>50</v>
      </c>
      <c r="H67" s="59">
        <v>887</v>
      </c>
      <c r="I67" s="59">
        <v>4</v>
      </c>
      <c r="J67" s="59">
        <v>3</v>
      </c>
      <c r="K67" s="59">
        <v>46</v>
      </c>
      <c r="L67" s="59">
        <v>87</v>
      </c>
      <c r="M67" s="59">
        <v>2273.4</v>
      </c>
      <c r="N67" s="59">
        <v>1968.6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>
        <v>68</v>
      </c>
    </row>
    <row r="68" spans="1:29" ht="14.25">
      <c r="A68" s="52">
        <f t="shared" si="0"/>
        <v>57</v>
      </c>
      <c r="B68" s="61"/>
      <c r="C68" s="62" t="s">
        <v>65</v>
      </c>
      <c r="D68" s="63">
        <v>99</v>
      </c>
      <c r="E68" s="64">
        <v>1964</v>
      </c>
      <c r="F68" s="65" t="s">
        <v>49</v>
      </c>
      <c r="G68" s="59" t="s">
        <v>50</v>
      </c>
      <c r="H68" s="59">
        <v>535</v>
      </c>
      <c r="I68" s="59">
        <v>3</v>
      </c>
      <c r="J68" s="59">
        <v>2</v>
      </c>
      <c r="K68" s="59">
        <v>19</v>
      </c>
      <c r="L68" s="59">
        <v>32</v>
      </c>
      <c r="M68" s="59">
        <v>1007.5</v>
      </c>
      <c r="N68" s="59">
        <v>701.9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>
        <v>26</v>
      </c>
    </row>
    <row r="69" spans="1:29" ht="14.25">
      <c r="A69" s="52">
        <f t="shared" si="0"/>
        <v>58</v>
      </c>
      <c r="B69" s="61" t="s">
        <v>56</v>
      </c>
      <c r="C69" s="62" t="s">
        <v>65</v>
      </c>
      <c r="D69" s="63">
        <v>103</v>
      </c>
      <c r="E69" s="64">
        <v>1928</v>
      </c>
      <c r="F69" s="65" t="s">
        <v>53</v>
      </c>
      <c r="G69" s="59" t="s">
        <v>50</v>
      </c>
      <c r="H69" s="59">
        <v>316</v>
      </c>
      <c r="I69" s="59">
        <v>1</v>
      </c>
      <c r="J69" s="59">
        <v>3</v>
      </c>
      <c r="K69" s="59">
        <v>5</v>
      </c>
      <c r="L69" s="59">
        <v>10</v>
      </c>
      <c r="M69" s="59">
        <v>291.9</v>
      </c>
      <c r="N69" s="59">
        <v>208.6</v>
      </c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>
        <v>20</v>
      </c>
    </row>
    <row r="70" spans="1:29" ht="14.25">
      <c r="A70" s="52">
        <f t="shared" si="0"/>
        <v>59</v>
      </c>
      <c r="B70" s="61"/>
      <c r="C70" s="62" t="s">
        <v>65</v>
      </c>
      <c r="D70" s="63">
        <v>108</v>
      </c>
      <c r="E70" s="64">
        <v>1975</v>
      </c>
      <c r="F70" s="65" t="s">
        <v>49</v>
      </c>
      <c r="G70" s="59" t="s">
        <v>50</v>
      </c>
      <c r="H70" s="59">
        <v>732</v>
      </c>
      <c r="I70" s="59">
        <v>3</v>
      </c>
      <c r="J70" s="59">
        <v>3</v>
      </c>
      <c r="K70" s="59">
        <v>24</v>
      </c>
      <c r="L70" s="59">
        <v>56</v>
      </c>
      <c r="M70" s="59">
        <v>1413</v>
      </c>
      <c r="N70" s="59">
        <v>1098.2</v>
      </c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>
        <v>39</v>
      </c>
    </row>
    <row r="71" spans="1:29" ht="14.25">
      <c r="A71" s="52">
        <f t="shared" si="0"/>
        <v>60</v>
      </c>
      <c r="B71" s="61"/>
      <c r="C71" s="62" t="s">
        <v>65</v>
      </c>
      <c r="D71" s="63">
        <v>109</v>
      </c>
      <c r="E71" s="64">
        <v>1936</v>
      </c>
      <c r="F71" s="65" t="s">
        <v>53</v>
      </c>
      <c r="G71" s="59" t="s">
        <v>50</v>
      </c>
      <c r="H71" s="59">
        <v>564</v>
      </c>
      <c r="I71" s="59">
        <v>2</v>
      </c>
      <c r="J71" s="59">
        <v>2</v>
      </c>
      <c r="K71" s="59">
        <v>8</v>
      </c>
      <c r="L71" s="59">
        <v>20</v>
      </c>
      <c r="M71" s="59">
        <v>476.9</v>
      </c>
      <c r="N71" s="59">
        <v>417.7</v>
      </c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>
        <v>23</v>
      </c>
    </row>
    <row r="72" spans="1:29" ht="14.25">
      <c r="A72" s="52">
        <f t="shared" si="0"/>
        <v>61</v>
      </c>
      <c r="B72" s="61"/>
      <c r="C72" s="62" t="s">
        <v>65</v>
      </c>
      <c r="D72" s="63">
        <v>111</v>
      </c>
      <c r="E72" s="64">
        <v>1957</v>
      </c>
      <c r="F72" s="65" t="s">
        <v>49</v>
      </c>
      <c r="G72" s="59" t="s">
        <v>50</v>
      </c>
      <c r="H72" s="59">
        <v>863</v>
      </c>
      <c r="I72" s="59">
        <v>3</v>
      </c>
      <c r="J72" s="59">
        <v>3</v>
      </c>
      <c r="K72" s="59">
        <v>20</v>
      </c>
      <c r="L72" s="59">
        <v>54</v>
      </c>
      <c r="M72" s="59">
        <v>1408.3</v>
      </c>
      <c r="N72" s="59">
        <v>1063.2</v>
      </c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>
        <v>33</v>
      </c>
    </row>
    <row r="73" spans="1:29" ht="14.25">
      <c r="A73" s="52">
        <f t="shared" si="0"/>
        <v>62</v>
      </c>
      <c r="B73" s="61"/>
      <c r="C73" s="62" t="s">
        <v>65</v>
      </c>
      <c r="D73" s="63">
        <v>113</v>
      </c>
      <c r="E73" s="64">
        <v>1964</v>
      </c>
      <c r="F73" s="65" t="s">
        <v>49</v>
      </c>
      <c r="G73" s="59" t="s">
        <v>50</v>
      </c>
      <c r="H73" s="59">
        <v>606</v>
      </c>
      <c r="I73" s="59">
        <v>4</v>
      </c>
      <c r="J73" s="59">
        <v>2</v>
      </c>
      <c r="K73" s="59">
        <v>30</v>
      </c>
      <c r="L73" s="59">
        <v>64</v>
      </c>
      <c r="M73" s="59">
        <v>1459.1</v>
      </c>
      <c r="N73" s="59">
        <v>1135.4</v>
      </c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>
        <v>50</v>
      </c>
    </row>
    <row r="74" spans="1:29" ht="14.25">
      <c r="A74" s="52">
        <f t="shared" si="0"/>
        <v>63</v>
      </c>
      <c r="B74" s="61"/>
      <c r="C74" s="62" t="s">
        <v>65</v>
      </c>
      <c r="D74" s="63">
        <v>115</v>
      </c>
      <c r="E74" s="64">
        <v>1964</v>
      </c>
      <c r="F74" s="65" t="s">
        <v>49</v>
      </c>
      <c r="G74" s="59" t="s">
        <v>50</v>
      </c>
      <c r="H74" s="59">
        <v>606</v>
      </c>
      <c r="I74" s="59">
        <v>4</v>
      </c>
      <c r="J74" s="59">
        <v>2</v>
      </c>
      <c r="K74" s="59">
        <v>32</v>
      </c>
      <c r="L74" s="59">
        <v>56</v>
      </c>
      <c r="M74" s="59">
        <v>1324.2</v>
      </c>
      <c r="N74" s="59">
        <v>1230.1</v>
      </c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>
        <v>55</v>
      </c>
    </row>
    <row r="75" spans="1:29" ht="14.25">
      <c r="A75" s="52">
        <f t="shared" si="0"/>
        <v>64</v>
      </c>
      <c r="B75" s="61"/>
      <c r="C75" s="62" t="s">
        <v>65</v>
      </c>
      <c r="D75" s="63">
        <v>116</v>
      </c>
      <c r="E75" s="64">
        <v>1958</v>
      </c>
      <c r="F75" s="65" t="s">
        <v>49</v>
      </c>
      <c r="G75" s="59" t="s">
        <v>50</v>
      </c>
      <c r="H75" s="59">
        <v>974</v>
      </c>
      <c r="I75" s="59">
        <v>3</v>
      </c>
      <c r="J75" s="59">
        <v>3</v>
      </c>
      <c r="K75" s="59">
        <v>22</v>
      </c>
      <c r="L75" s="59">
        <v>46</v>
      </c>
      <c r="M75" s="59">
        <v>1605.51</v>
      </c>
      <c r="N75" s="59">
        <v>1200.6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>
        <v>48</v>
      </c>
    </row>
    <row r="76" spans="1:29" ht="14.25">
      <c r="A76" s="52">
        <f t="shared" si="0"/>
        <v>65</v>
      </c>
      <c r="B76" s="61"/>
      <c r="C76" s="62" t="s">
        <v>65</v>
      </c>
      <c r="D76" s="63">
        <v>118</v>
      </c>
      <c r="E76" s="64">
        <v>1953</v>
      </c>
      <c r="F76" s="65" t="s">
        <v>66</v>
      </c>
      <c r="G76" s="59" t="s">
        <v>50</v>
      </c>
      <c r="H76" s="59">
        <v>347</v>
      </c>
      <c r="I76" s="59">
        <v>2</v>
      </c>
      <c r="J76" s="59">
        <v>1</v>
      </c>
      <c r="K76" s="59">
        <v>8</v>
      </c>
      <c r="L76" s="59">
        <v>20</v>
      </c>
      <c r="M76" s="59">
        <v>400.9</v>
      </c>
      <c r="N76" s="59">
        <v>185.9</v>
      </c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>
        <v>6</v>
      </c>
    </row>
    <row r="77" spans="1:29" ht="14.25">
      <c r="A77" s="52">
        <f t="shared" si="0"/>
        <v>66</v>
      </c>
      <c r="B77" s="61"/>
      <c r="C77" s="62" t="s">
        <v>65</v>
      </c>
      <c r="D77" s="63" t="s">
        <v>68</v>
      </c>
      <c r="E77" s="64">
        <v>1995</v>
      </c>
      <c r="F77" s="65" t="s">
        <v>49</v>
      </c>
      <c r="G77" s="59" t="s">
        <v>50</v>
      </c>
      <c r="H77" s="59">
        <v>596</v>
      </c>
      <c r="I77" s="59">
        <v>4</v>
      </c>
      <c r="J77" s="59">
        <v>2</v>
      </c>
      <c r="K77" s="59">
        <v>22</v>
      </c>
      <c r="L77" s="59">
        <v>48</v>
      </c>
      <c r="M77" s="59">
        <v>1401.3</v>
      </c>
      <c r="N77" s="59">
        <v>1248.05</v>
      </c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>
        <v>52</v>
      </c>
    </row>
    <row r="78" spans="1:29" ht="14.25">
      <c r="A78" s="52">
        <f aca="true" t="shared" si="1" ref="A78:A141">A77+1</f>
        <v>67</v>
      </c>
      <c r="B78" s="61"/>
      <c r="C78" s="62" t="s">
        <v>65</v>
      </c>
      <c r="D78" s="63">
        <v>138</v>
      </c>
      <c r="E78" s="64">
        <v>1995</v>
      </c>
      <c r="F78" s="65" t="s">
        <v>49</v>
      </c>
      <c r="G78" s="59" t="s">
        <v>50</v>
      </c>
      <c r="H78" s="59">
        <v>603</v>
      </c>
      <c r="I78" s="59">
        <v>4</v>
      </c>
      <c r="J78" s="59">
        <v>2</v>
      </c>
      <c r="K78" s="59">
        <v>24</v>
      </c>
      <c r="L78" s="59">
        <v>48</v>
      </c>
      <c r="M78" s="59">
        <v>1419.4</v>
      </c>
      <c r="N78" s="59">
        <v>1269.7</v>
      </c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>
        <v>43</v>
      </c>
    </row>
    <row r="79" spans="1:29" ht="14.25" customHeight="1">
      <c r="A79" s="52">
        <f t="shared" si="1"/>
        <v>68</v>
      </c>
      <c r="B79" s="61"/>
      <c r="C79" s="62" t="s">
        <v>65</v>
      </c>
      <c r="D79" s="63">
        <v>140</v>
      </c>
      <c r="E79" s="64">
        <v>1996</v>
      </c>
      <c r="F79" s="65" t="s">
        <v>49</v>
      </c>
      <c r="G79" s="59" t="s">
        <v>50</v>
      </c>
      <c r="H79" s="59">
        <v>603</v>
      </c>
      <c r="I79" s="59">
        <v>4</v>
      </c>
      <c r="J79" s="59">
        <v>2</v>
      </c>
      <c r="K79" s="59">
        <v>24</v>
      </c>
      <c r="L79" s="59">
        <v>48</v>
      </c>
      <c r="M79" s="59">
        <v>1427.7</v>
      </c>
      <c r="N79" s="59">
        <v>1269.7</v>
      </c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>
        <v>56</v>
      </c>
    </row>
    <row r="80" spans="1:29" ht="14.25">
      <c r="A80" s="52">
        <f t="shared" si="1"/>
        <v>69</v>
      </c>
      <c r="B80" s="61"/>
      <c r="C80" s="62" t="s">
        <v>69</v>
      </c>
      <c r="D80" s="63" t="s">
        <v>51</v>
      </c>
      <c r="E80" s="64">
        <v>1985</v>
      </c>
      <c r="F80" s="65" t="s">
        <v>49</v>
      </c>
      <c r="G80" s="59" t="s">
        <v>50</v>
      </c>
      <c r="H80" s="59">
        <v>543</v>
      </c>
      <c r="I80" s="59">
        <v>3</v>
      </c>
      <c r="J80" s="59">
        <v>2</v>
      </c>
      <c r="K80" s="59">
        <v>18</v>
      </c>
      <c r="L80" s="59">
        <v>36</v>
      </c>
      <c r="M80" s="59">
        <v>954.5</v>
      </c>
      <c r="N80" s="59">
        <v>876.4</v>
      </c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>
        <v>31</v>
      </c>
    </row>
    <row r="81" spans="1:29" ht="11.25" customHeight="1">
      <c r="A81" s="52">
        <f t="shared" si="1"/>
        <v>70</v>
      </c>
      <c r="B81" s="61"/>
      <c r="C81" s="62" t="s">
        <v>69</v>
      </c>
      <c r="D81" s="63" t="s">
        <v>70</v>
      </c>
      <c r="E81" s="64">
        <v>1963</v>
      </c>
      <c r="F81" s="65" t="s">
        <v>49</v>
      </c>
      <c r="G81" s="59" t="s">
        <v>50</v>
      </c>
      <c r="H81" s="59">
        <v>592</v>
      </c>
      <c r="I81" s="59">
        <v>4</v>
      </c>
      <c r="J81" s="59">
        <v>2</v>
      </c>
      <c r="K81" s="59">
        <v>32</v>
      </c>
      <c r="L81" s="59">
        <v>56</v>
      </c>
      <c r="M81" s="59">
        <v>1352.9</v>
      </c>
      <c r="N81" s="59">
        <v>1255.6</v>
      </c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>
        <v>52</v>
      </c>
    </row>
    <row r="82" spans="1:29" ht="14.25" customHeight="1">
      <c r="A82" s="52">
        <f t="shared" si="1"/>
        <v>71</v>
      </c>
      <c r="B82" s="61"/>
      <c r="C82" s="62" t="s">
        <v>69</v>
      </c>
      <c r="D82" s="63" t="s">
        <v>71</v>
      </c>
      <c r="E82" s="64">
        <v>1987</v>
      </c>
      <c r="F82" s="65" t="s">
        <v>49</v>
      </c>
      <c r="G82" s="59" t="s">
        <v>50</v>
      </c>
      <c r="H82" s="59">
        <v>776</v>
      </c>
      <c r="I82" s="59">
        <v>3</v>
      </c>
      <c r="J82" s="59">
        <v>2</v>
      </c>
      <c r="K82" s="59">
        <v>24</v>
      </c>
      <c r="L82" s="59">
        <v>52</v>
      </c>
      <c r="M82" s="59">
        <v>1384.9</v>
      </c>
      <c r="N82" s="59">
        <v>1228.3</v>
      </c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>
        <v>42</v>
      </c>
    </row>
    <row r="83" spans="1:29" ht="14.25">
      <c r="A83" s="52">
        <f t="shared" si="1"/>
        <v>72</v>
      </c>
      <c r="B83" s="61"/>
      <c r="C83" s="62" t="s">
        <v>69</v>
      </c>
      <c r="D83" s="63">
        <v>4</v>
      </c>
      <c r="E83" s="64">
        <v>1998</v>
      </c>
      <c r="F83" s="65" t="s">
        <v>49</v>
      </c>
      <c r="G83" s="59" t="s">
        <v>50</v>
      </c>
      <c r="H83" s="59">
        <v>556</v>
      </c>
      <c r="I83" s="59">
        <v>4</v>
      </c>
      <c r="J83" s="59">
        <v>2</v>
      </c>
      <c r="K83" s="59">
        <v>24</v>
      </c>
      <c r="L83" s="59">
        <v>46</v>
      </c>
      <c r="M83" s="59">
        <v>1376</v>
      </c>
      <c r="N83" s="59">
        <v>1244.8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>
        <v>47</v>
      </c>
    </row>
    <row r="84" spans="1:29" ht="14.25">
      <c r="A84" s="52">
        <f t="shared" si="1"/>
        <v>73</v>
      </c>
      <c r="B84" s="61"/>
      <c r="C84" s="62" t="s">
        <v>72</v>
      </c>
      <c r="D84" s="63">
        <v>1</v>
      </c>
      <c r="E84" s="64">
        <v>2001</v>
      </c>
      <c r="F84" s="65" t="s">
        <v>49</v>
      </c>
      <c r="G84" s="59" t="s">
        <v>50</v>
      </c>
      <c r="H84" s="59">
        <v>588</v>
      </c>
      <c r="I84" s="59">
        <v>4</v>
      </c>
      <c r="J84" s="59">
        <v>2</v>
      </c>
      <c r="K84" s="59">
        <v>23</v>
      </c>
      <c r="L84" s="59">
        <v>47</v>
      </c>
      <c r="M84" s="59">
        <v>1692.6</v>
      </c>
      <c r="N84" s="59">
        <v>1178</v>
      </c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>
        <v>45</v>
      </c>
    </row>
    <row r="85" spans="1:29" ht="14.25">
      <c r="A85" s="52">
        <f t="shared" si="1"/>
        <v>74</v>
      </c>
      <c r="B85" s="61"/>
      <c r="C85" s="62" t="s">
        <v>72</v>
      </c>
      <c r="D85" s="63">
        <v>3</v>
      </c>
      <c r="E85" s="64">
        <v>1996</v>
      </c>
      <c r="F85" s="65" t="s">
        <v>49</v>
      </c>
      <c r="G85" s="59" t="s">
        <v>50</v>
      </c>
      <c r="H85" s="59">
        <v>621</v>
      </c>
      <c r="I85" s="59">
        <v>4</v>
      </c>
      <c r="J85" s="59">
        <v>2</v>
      </c>
      <c r="K85" s="59">
        <v>24</v>
      </c>
      <c r="L85" s="59">
        <v>48</v>
      </c>
      <c r="M85" s="59">
        <v>1431.9</v>
      </c>
      <c r="N85" s="59">
        <v>1268.1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>
        <v>52</v>
      </c>
    </row>
    <row r="86" spans="1:29" ht="14.25">
      <c r="A86" s="52">
        <f t="shared" si="1"/>
        <v>75</v>
      </c>
      <c r="B86" s="61"/>
      <c r="C86" s="62" t="s">
        <v>72</v>
      </c>
      <c r="D86" s="63">
        <v>4</v>
      </c>
      <c r="E86" s="64">
        <v>1989</v>
      </c>
      <c r="F86" s="65" t="s">
        <v>49</v>
      </c>
      <c r="G86" s="59" t="s">
        <v>50</v>
      </c>
      <c r="H86" s="59">
        <v>595</v>
      </c>
      <c r="I86" s="59">
        <v>4</v>
      </c>
      <c r="J86" s="59">
        <v>2</v>
      </c>
      <c r="K86" s="59">
        <v>24</v>
      </c>
      <c r="L86" s="59">
        <v>50</v>
      </c>
      <c r="M86" s="59">
        <v>1399</v>
      </c>
      <c r="N86" s="59">
        <v>1238</v>
      </c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>
        <v>50</v>
      </c>
    </row>
    <row r="87" spans="1:29" ht="14.25">
      <c r="A87" s="52">
        <f t="shared" si="1"/>
        <v>76</v>
      </c>
      <c r="B87" s="61"/>
      <c r="C87" s="62" t="s">
        <v>72</v>
      </c>
      <c r="D87" s="63">
        <v>5</v>
      </c>
      <c r="E87" s="64">
        <v>1995</v>
      </c>
      <c r="F87" s="65" t="s">
        <v>49</v>
      </c>
      <c r="G87" s="59" t="s">
        <v>50</v>
      </c>
      <c r="H87" s="59">
        <v>612</v>
      </c>
      <c r="I87" s="59">
        <v>4</v>
      </c>
      <c r="J87" s="59">
        <v>2</v>
      </c>
      <c r="K87" s="59">
        <v>22</v>
      </c>
      <c r="L87" s="59">
        <v>50</v>
      </c>
      <c r="M87" s="59">
        <v>1397.3</v>
      </c>
      <c r="N87" s="59">
        <v>1255.1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>
        <v>45</v>
      </c>
    </row>
    <row r="88" spans="1:29" ht="14.25">
      <c r="A88" s="52">
        <f t="shared" si="1"/>
        <v>77</v>
      </c>
      <c r="B88" s="61" t="s">
        <v>56</v>
      </c>
      <c r="C88" s="62" t="s">
        <v>73</v>
      </c>
      <c r="D88" s="63">
        <v>1</v>
      </c>
      <c r="E88" s="64">
        <v>1954</v>
      </c>
      <c r="F88" s="65" t="s">
        <v>66</v>
      </c>
      <c r="G88" s="59" t="s">
        <v>50</v>
      </c>
      <c r="H88" s="59">
        <v>285</v>
      </c>
      <c r="I88" s="59">
        <v>1</v>
      </c>
      <c r="J88" s="59">
        <v>2</v>
      </c>
      <c r="K88" s="59">
        <v>4</v>
      </c>
      <c r="L88" s="59">
        <v>6</v>
      </c>
      <c r="M88" s="59">
        <v>158.1</v>
      </c>
      <c r="N88" s="59">
        <v>158.1</v>
      </c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>
        <v>12</v>
      </c>
    </row>
    <row r="89" spans="1:29" ht="14.25">
      <c r="A89" s="52">
        <f t="shared" si="1"/>
        <v>78</v>
      </c>
      <c r="B89" s="61"/>
      <c r="C89" s="62" t="s">
        <v>74</v>
      </c>
      <c r="D89" s="63">
        <v>1</v>
      </c>
      <c r="E89" s="64">
        <v>1964</v>
      </c>
      <c r="F89" s="65" t="s">
        <v>49</v>
      </c>
      <c r="G89" s="59" t="s">
        <v>50</v>
      </c>
      <c r="H89" s="59">
        <v>912</v>
      </c>
      <c r="I89" s="59">
        <v>4</v>
      </c>
      <c r="J89" s="59">
        <v>3</v>
      </c>
      <c r="K89" s="59">
        <v>48</v>
      </c>
      <c r="L89" s="59">
        <v>124</v>
      </c>
      <c r="M89" s="59">
        <v>2125.2</v>
      </c>
      <c r="N89" s="59">
        <v>1976.3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>
        <v>83</v>
      </c>
    </row>
    <row r="90" spans="1:29" ht="14.25">
      <c r="A90" s="52">
        <f t="shared" si="1"/>
        <v>79</v>
      </c>
      <c r="B90" s="61"/>
      <c r="C90" s="62" t="s">
        <v>74</v>
      </c>
      <c r="D90" s="63">
        <v>3</v>
      </c>
      <c r="E90" s="64">
        <v>1965</v>
      </c>
      <c r="F90" s="65" t="s">
        <v>49</v>
      </c>
      <c r="G90" s="59" t="s">
        <v>50</v>
      </c>
      <c r="H90" s="59">
        <v>940</v>
      </c>
      <c r="I90" s="59">
        <v>4</v>
      </c>
      <c r="J90" s="59">
        <v>3</v>
      </c>
      <c r="K90" s="59">
        <v>45</v>
      </c>
      <c r="L90" s="59">
        <v>114</v>
      </c>
      <c r="M90" s="59">
        <v>2130.9</v>
      </c>
      <c r="N90" s="59">
        <v>1851.8</v>
      </c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>
        <v>77</v>
      </c>
    </row>
    <row r="91" spans="1:29" ht="14.25">
      <c r="A91" s="52">
        <f t="shared" si="1"/>
        <v>80</v>
      </c>
      <c r="B91" s="61"/>
      <c r="C91" s="62" t="s">
        <v>75</v>
      </c>
      <c r="D91" s="63">
        <v>1</v>
      </c>
      <c r="E91" s="64">
        <v>1936</v>
      </c>
      <c r="F91" s="65" t="s">
        <v>53</v>
      </c>
      <c r="G91" s="59" t="s">
        <v>54</v>
      </c>
      <c r="H91" s="59">
        <v>390</v>
      </c>
      <c r="I91" s="59">
        <v>2</v>
      </c>
      <c r="J91" s="59">
        <v>2</v>
      </c>
      <c r="K91" s="59">
        <v>8</v>
      </c>
      <c r="L91" s="59">
        <v>20</v>
      </c>
      <c r="M91" s="59">
        <v>450.8</v>
      </c>
      <c r="N91" s="59">
        <v>431.9</v>
      </c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>
        <v>26</v>
      </c>
    </row>
    <row r="92" spans="1:29" ht="14.25">
      <c r="A92" s="52">
        <f t="shared" si="1"/>
        <v>81</v>
      </c>
      <c r="B92" s="61"/>
      <c r="C92" s="62" t="s">
        <v>75</v>
      </c>
      <c r="D92" s="63">
        <v>3</v>
      </c>
      <c r="E92" s="64">
        <v>1936</v>
      </c>
      <c r="F92" s="65" t="s">
        <v>53</v>
      </c>
      <c r="G92" s="59" t="s">
        <v>50</v>
      </c>
      <c r="H92" s="59">
        <v>400</v>
      </c>
      <c r="I92" s="59">
        <v>2</v>
      </c>
      <c r="J92" s="59">
        <v>2</v>
      </c>
      <c r="K92" s="59">
        <v>8</v>
      </c>
      <c r="L92" s="59">
        <v>20</v>
      </c>
      <c r="M92" s="59">
        <v>453.6</v>
      </c>
      <c r="N92" s="59">
        <v>438.5</v>
      </c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>
        <v>18</v>
      </c>
    </row>
    <row r="93" spans="1:29" ht="14.25">
      <c r="A93" s="52">
        <f t="shared" si="1"/>
        <v>82</v>
      </c>
      <c r="B93" s="61"/>
      <c r="C93" s="62" t="s">
        <v>76</v>
      </c>
      <c r="D93" s="63">
        <v>1</v>
      </c>
      <c r="E93" s="64">
        <v>1954</v>
      </c>
      <c r="F93" s="65" t="s">
        <v>49</v>
      </c>
      <c r="G93" s="59" t="s">
        <v>50</v>
      </c>
      <c r="H93" s="59">
        <v>498</v>
      </c>
      <c r="I93" s="59">
        <v>2</v>
      </c>
      <c r="J93" s="59">
        <v>1</v>
      </c>
      <c r="K93" s="59">
        <v>8</v>
      </c>
      <c r="L93" s="59">
        <v>18</v>
      </c>
      <c r="M93" s="59">
        <v>557.9</v>
      </c>
      <c r="N93" s="59">
        <v>434.9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>
        <v>18</v>
      </c>
    </row>
    <row r="94" spans="1:29" ht="14.25">
      <c r="A94" s="52">
        <f t="shared" si="1"/>
        <v>83</v>
      </c>
      <c r="B94" s="61"/>
      <c r="C94" s="62" t="s">
        <v>76</v>
      </c>
      <c r="D94" s="63" t="s">
        <v>60</v>
      </c>
      <c r="E94" s="64">
        <v>1992</v>
      </c>
      <c r="F94" s="65" t="s">
        <v>49</v>
      </c>
      <c r="G94" s="59" t="s">
        <v>50</v>
      </c>
      <c r="H94" s="59">
        <v>548</v>
      </c>
      <c r="I94" s="59">
        <v>4</v>
      </c>
      <c r="J94" s="59">
        <v>2</v>
      </c>
      <c r="K94" s="59">
        <v>24</v>
      </c>
      <c r="L94" s="59">
        <v>46</v>
      </c>
      <c r="M94" s="59">
        <v>1392.7</v>
      </c>
      <c r="N94" s="59">
        <v>1240.1</v>
      </c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>
        <v>48</v>
      </c>
    </row>
    <row r="95" spans="1:29" ht="14.25">
      <c r="A95" s="52">
        <f t="shared" si="1"/>
        <v>84</v>
      </c>
      <c r="B95" s="61"/>
      <c r="C95" s="62" t="s">
        <v>76</v>
      </c>
      <c r="D95" s="63" t="s">
        <v>77</v>
      </c>
      <c r="E95" s="64">
        <v>1993</v>
      </c>
      <c r="F95" s="65" t="s">
        <v>49</v>
      </c>
      <c r="G95" s="59" t="s">
        <v>50</v>
      </c>
      <c r="H95" s="59">
        <v>547</v>
      </c>
      <c r="I95" s="59">
        <v>4</v>
      </c>
      <c r="J95" s="59">
        <v>2</v>
      </c>
      <c r="K95" s="59">
        <v>16</v>
      </c>
      <c r="L95" s="59">
        <v>51</v>
      </c>
      <c r="M95" s="59">
        <v>1395.9</v>
      </c>
      <c r="N95" s="59">
        <v>1179.1</v>
      </c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>
        <v>35</v>
      </c>
    </row>
    <row r="96" spans="1:29" ht="14.25">
      <c r="A96" s="52">
        <f t="shared" si="1"/>
        <v>85</v>
      </c>
      <c r="B96" s="61"/>
      <c r="C96" s="62" t="s">
        <v>76</v>
      </c>
      <c r="D96" s="63">
        <v>11</v>
      </c>
      <c r="E96" s="64">
        <v>1991</v>
      </c>
      <c r="F96" s="65" t="s">
        <v>49</v>
      </c>
      <c r="G96" s="59" t="s">
        <v>50</v>
      </c>
      <c r="H96" s="59">
        <v>592</v>
      </c>
      <c r="I96" s="59">
        <v>4</v>
      </c>
      <c r="J96" s="59">
        <v>2</v>
      </c>
      <c r="K96" s="59">
        <v>24</v>
      </c>
      <c r="L96" s="59">
        <v>46</v>
      </c>
      <c r="M96" s="59">
        <v>1388.4</v>
      </c>
      <c r="N96" s="59">
        <v>1252.5</v>
      </c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>
        <v>35</v>
      </c>
    </row>
    <row r="97" spans="1:29" ht="14.25">
      <c r="A97" s="52">
        <f t="shared" si="1"/>
        <v>86</v>
      </c>
      <c r="B97" s="61"/>
      <c r="C97" s="62" t="s">
        <v>76</v>
      </c>
      <c r="D97" s="63">
        <v>13</v>
      </c>
      <c r="E97" s="64">
        <v>1993</v>
      </c>
      <c r="F97" s="65" t="s">
        <v>49</v>
      </c>
      <c r="G97" s="59" t="s">
        <v>50</v>
      </c>
      <c r="H97" s="59">
        <v>599</v>
      </c>
      <c r="I97" s="59">
        <v>4</v>
      </c>
      <c r="J97" s="59">
        <v>2</v>
      </c>
      <c r="K97" s="59">
        <v>24</v>
      </c>
      <c r="L97" s="59">
        <v>46</v>
      </c>
      <c r="M97" s="59">
        <v>1411.3</v>
      </c>
      <c r="N97" s="59">
        <v>1266.71</v>
      </c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>
        <v>54</v>
      </c>
    </row>
    <row r="98" spans="1:29" ht="14.25">
      <c r="A98" s="52">
        <f t="shared" si="1"/>
        <v>87</v>
      </c>
      <c r="B98" s="61"/>
      <c r="C98" s="62" t="s">
        <v>76</v>
      </c>
      <c r="D98" s="63">
        <v>15</v>
      </c>
      <c r="E98" s="64">
        <v>1994</v>
      </c>
      <c r="F98" s="65" t="s">
        <v>49</v>
      </c>
      <c r="G98" s="59" t="s">
        <v>50</v>
      </c>
      <c r="H98" s="59">
        <v>597</v>
      </c>
      <c r="I98" s="59">
        <v>4</v>
      </c>
      <c r="J98" s="59">
        <v>2</v>
      </c>
      <c r="K98" s="59">
        <v>24</v>
      </c>
      <c r="L98" s="59">
        <v>46</v>
      </c>
      <c r="M98" s="59">
        <v>1410.1</v>
      </c>
      <c r="N98" s="59">
        <v>1265.3</v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>
        <v>27</v>
      </c>
    </row>
    <row r="99" spans="1:29" ht="15.75" customHeight="1">
      <c r="A99" s="52">
        <f t="shared" si="1"/>
        <v>88</v>
      </c>
      <c r="B99" s="61"/>
      <c r="C99" s="62" t="s">
        <v>76</v>
      </c>
      <c r="D99" s="63">
        <v>17</v>
      </c>
      <c r="E99" s="64">
        <v>1999</v>
      </c>
      <c r="F99" s="65" t="s">
        <v>49</v>
      </c>
      <c r="G99" s="59" t="s">
        <v>50</v>
      </c>
      <c r="H99" s="59">
        <v>599</v>
      </c>
      <c r="I99" s="59">
        <v>4</v>
      </c>
      <c r="J99" s="59">
        <v>2</v>
      </c>
      <c r="K99" s="59">
        <v>24</v>
      </c>
      <c r="L99" s="59">
        <v>46</v>
      </c>
      <c r="M99" s="59">
        <v>1381.1</v>
      </c>
      <c r="N99" s="59">
        <v>1219</v>
      </c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>
        <v>49</v>
      </c>
    </row>
    <row r="100" spans="1:29" ht="14.25">
      <c r="A100" s="52">
        <f t="shared" si="1"/>
        <v>89</v>
      </c>
      <c r="B100" s="61"/>
      <c r="C100" s="62" t="s">
        <v>76</v>
      </c>
      <c r="D100" s="63">
        <v>46</v>
      </c>
      <c r="E100" s="64">
        <v>1995</v>
      </c>
      <c r="F100" s="65" t="s">
        <v>49</v>
      </c>
      <c r="G100" s="59" t="s">
        <v>50</v>
      </c>
      <c r="H100" s="59">
        <v>907</v>
      </c>
      <c r="I100" s="59">
        <v>4</v>
      </c>
      <c r="J100" s="59">
        <v>2</v>
      </c>
      <c r="K100" s="59">
        <v>24</v>
      </c>
      <c r="L100" s="59">
        <v>80</v>
      </c>
      <c r="M100" s="59">
        <v>2365.7</v>
      </c>
      <c r="N100" s="59">
        <v>2128.2</v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>
        <v>70</v>
      </c>
    </row>
    <row r="101" spans="1:29" ht="14.25">
      <c r="A101" s="52">
        <f t="shared" si="1"/>
        <v>90</v>
      </c>
      <c r="B101" s="61"/>
      <c r="C101" s="62" t="s">
        <v>78</v>
      </c>
      <c r="D101" s="63">
        <v>1</v>
      </c>
      <c r="E101" s="64">
        <v>1972</v>
      </c>
      <c r="F101" s="65" t="s">
        <v>49</v>
      </c>
      <c r="G101" s="59" t="s">
        <v>50</v>
      </c>
      <c r="H101" s="59">
        <v>534</v>
      </c>
      <c r="I101" s="59">
        <v>3</v>
      </c>
      <c r="J101" s="59">
        <v>2</v>
      </c>
      <c r="K101" s="59">
        <v>24</v>
      </c>
      <c r="L101" s="59">
        <v>40</v>
      </c>
      <c r="M101" s="59">
        <v>905.5</v>
      </c>
      <c r="N101" s="59">
        <v>799.9</v>
      </c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>
        <v>46</v>
      </c>
    </row>
    <row r="102" spans="1:29" ht="14.25">
      <c r="A102" s="52">
        <f t="shared" si="1"/>
        <v>91</v>
      </c>
      <c r="B102" s="61"/>
      <c r="C102" s="62" t="s">
        <v>79</v>
      </c>
      <c r="D102" s="63">
        <v>7</v>
      </c>
      <c r="E102" s="64">
        <v>1982</v>
      </c>
      <c r="F102" s="65" t="s">
        <v>49</v>
      </c>
      <c r="G102" s="59" t="s">
        <v>50</v>
      </c>
      <c r="H102" s="59">
        <v>685</v>
      </c>
      <c r="I102" s="59">
        <v>4</v>
      </c>
      <c r="J102" s="59">
        <v>2</v>
      </c>
      <c r="K102" s="59">
        <v>32</v>
      </c>
      <c r="L102" s="59">
        <v>70</v>
      </c>
      <c r="M102" s="59">
        <v>1644.5</v>
      </c>
      <c r="N102" s="59">
        <v>1482.8</v>
      </c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>
        <v>73</v>
      </c>
    </row>
    <row r="103" spans="1:29" ht="14.25">
      <c r="A103" s="52">
        <f t="shared" si="1"/>
        <v>92</v>
      </c>
      <c r="B103" s="61"/>
      <c r="C103" s="62" t="s">
        <v>80</v>
      </c>
      <c r="D103" s="63">
        <v>9</v>
      </c>
      <c r="E103" s="64">
        <v>1968</v>
      </c>
      <c r="F103" s="65" t="s">
        <v>49</v>
      </c>
      <c r="G103" s="59" t="s">
        <v>50</v>
      </c>
      <c r="H103" s="59">
        <v>606</v>
      </c>
      <c r="I103" s="59">
        <v>4</v>
      </c>
      <c r="J103" s="59">
        <v>2</v>
      </c>
      <c r="K103" s="59">
        <v>32</v>
      </c>
      <c r="L103" s="59">
        <v>68</v>
      </c>
      <c r="M103" s="59">
        <v>1549.48</v>
      </c>
      <c r="N103" s="59">
        <v>1322.18</v>
      </c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>
        <v>54</v>
      </c>
    </row>
    <row r="104" spans="1:29" ht="14.25">
      <c r="A104" s="52">
        <f t="shared" si="1"/>
        <v>93</v>
      </c>
      <c r="B104" s="61"/>
      <c r="C104" s="62" t="s">
        <v>79</v>
      </c>
      <c r="D104" s="63" t="s">
        <v>81</v>
      </c>
      <c r="E104" s="64">
        <v>1985</v>
      </c>
      <c r="F104" s="65" t="s">
        <v>49</v>
      </c>
      <c r="G104" s="59" t="s">
        <v>50</v>
      </c>
      <c r="H104" s="59">
        <v>396</v>
      </c>
      <c r="I104" s="59">
        <v>3</v>
      </c>
      <c r="J104" s="59">
        <v>1</v>
      </c>
      <c r="K104" s="59">
        <v>12</v>
      </c>
      <c r="L104" s="59">
        <v>27</v>
      </c>
      <c r="M104" s="59">
        <v>661.3</v>
      </c>
      <c r="N104" s="59">
        <v>622.4</v>
      </c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>
        <v>25</v>
      </c>
    </row>
    <row r="105" spans="1:29" ht="14.25">
      <c r="A105" s="52">
        <f t="shared" si="1"/>
        <v>94</v>
      </c>
      <c r="B105" s="61"/>
      <c r="C105" s="62" t="s">
        <v>79</v>
      </c>
      <c r="D105" s="63" t="s">
        <v>82</v>
      </c>
      <c r="E105" s="64">
        <v>1985</v>
      </c>
      <c r="F105" s="65" t="s">
        <v>49</v>
      </c>
      <c r="G105" s="59" t="s">
        <v>50</v>
      </c>
      <c r="H105" s="59">
        <v>781</v>
      </c>
      <c r="I105" s="59">
        <v>3</v>
      </c>
      <c r="J105" s="59">
        <v>2</v>
      </c>
      <c r="K105" s="59">
        <v>24</v>
      </c>
      <c r="L105" s="59">
        <v>52</v>
      </c>
      <c r="M105" s="59">
        <v>1378.2</v>
      </c>
      <c r="N105" s="59">
        <v>1234.3</v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>
        <v>30</v>
      </c>
    </row>
    <row r="106" spans="1:29" ht="14.25">
      <c r="A106" s="52">
        <f t="shared" si="1"/>
        <v>95</v>
      </c>
      <c r="B106" s="61"/>
      <c r="C106" s="62" t="s">
        <v>79</v>
      </c>
      <c r="D106" s="63" t="s">
        <v>83</v>
      </c>
      <c r="E106" s="64">
        <v>1986</v>
      </c>
      <c r="F106" s="65" t="s">
        <v>49</v>
      </c>
      <c r="G106" s="59" t="s">
        <v>50</v>
      </c>
      <c r="H106" s="59">
        <v>782</v>
      </c>
      <c r="I106" s="59">
        <v>3</v>
      </c>
      <c r="J106" s="59">
        <v>2</v>
      </c>
      <c r="K106" s="59">
        <v>24</v>
      </c>
      <c r="L106" s="59">
        <v>26</v>
      </c>
      <c r="M106" s="59">
        <v>1373</v>
      </c>
      <c r="N106" s="59">
        <v>1219.7</v>
      </c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>
        <v>60</v>
      </c>
    </row>
    <row r="107" spans="1:29" ht="14.25">
      <c r="A107" s="52">
        <f t="shared" si="1"/>
        <v>96</v>
      </c>
      <c r="B107" s="61"/>
      <c r="C107" s="62" t="s">
        <v>79</v>
      </c>
      <c r="D107" s="63" t="s">
        <v>84</v>
      </c>
      <c r="E107" s="64">
        <v>1986</v>
      </c>
      <c r="F107" s="65" t="s">
        <v>49</v>
      </c>
      <c r="G107" s="59" t="s">
        <v>50</v>
      </c>
      <c r="H107" s="59">
        <v>398</v>
      </c>
      <c r="I107" s="59">
        <v>3</v>
      </c>
      <c r="J107" s="59">
        <v>1</v>
      </c>
      <c r="K107" s="59">
        <v>12</v>
      </c>
      <c r="L107" s="59">
        <v>55</v>
      </c>
      <c r="M107" s="59">
        <v>694.7</v>
      </c>
      <c r="N107" s="59">
        <v>616.8</v>
      </c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>
        <v>30</v>
      </c>
    </row>
    <row r="108" spans="1:29" ht="14.25">
      <c r="A108" s="52">
        <f t="shared" si="1"/>
        <v>97</v>
      </c>
      <c r="B108" s="61"/>
      <c r="C108" s="62" t="s">
        <v>79</v>
      </c>
      <c r="D108" s="63">
        <v>13</v>
      </c>
      <c r="E108" s="64">
        <v>1987</v>
      </c>
      <c r="F108" s="65" t="s">
        <v>49</v>
      </c>
      <c r="G108" s="59" t="s">
        <v>50</v>
      </c>
      <c r="H108" s="59">
        <v>780</v>
      </c>
      <c r="I108" s="59">
        <v>3</v>
      </c>
      <c r="J108" s="59">
        <v>2</v>
      </c>
      <c r="K108" s="59">
        <v>24</v>
      </c>
      <c r="L108" s="59">
        <v>52</v>
      </c>
      <c r="M108" s="59">
        <v>1350.4</v>
      </c>
      <c r="N108" s="59">
        <v>1221.7</v>
      </c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>
        <v>47</v>
      </c>
    </row>
    <row r="109" spans="1:29" ht="14.25">
      <c r="A109" s="52">
        <f t="shared" si="1"/>
        <v>98</v>
      </c>
      <c r="B109" s="61"/>
      <c r="C109" s="62" t="s">
        <v>79</v>
      </c>
      <c r="D109" s="63">
        <v>17</v>
      </c>
      <c r="E109" s="64">
        <v>1989</v>
      </c>
      <c r="F109" s="65" t="s">
        <v>49</v>
      </c>
      <c r="G109" s="59" t="s">
        <v>50</v>
      </c>
      <c r="H109" s="59">
        <v>588</v>
      </c>
      <c r="I109" s="59">
        <v>4</v>
      </c>
      <c r="J109" s="59">
        <v>2</v>
      </c>
      <c r="K109" s="59">
        <v>24</v>
      </c>
      <c r="L109" s="59">
        <v>46</v>
      </c>
      <c r="M109" s="59">
        <v>1386</v>
      </c>
      <c r="N109" s="59">
        <v>1244.8</v>
      </c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>
        <v>46</v>
      </c>
    </row>
    <row r="110" spans="1:29" ht="14.25">
      <c r="A110" s="52">
        <f t="shared" si="1"/>
        <v>99</v>
      </c>
      <c r="B110" s="61"/>
      <c r="C110" s="62" t="s">
        <v>79</v>
      </c>
      <c r="D110" s="63" t="s">
        <v>85</v>
      </c>
      <c r="E110" s="64">
        <v>1989</v>
      </c>
      <c r="F110" s="65" t="s">
        <v>49</v>
      </c>
      <c r="G110" s="59" t="s">
        <v>50</v>
      </c>
      <c r="H110" s="59">
        <v>305</v>
      </c>
      <c r="I110" s="59">
        <v>4</v>
      </c>
      <c r="J110" s="59">
        <v>1</v>
      </c>
      <c r="K110" s="59">
        <v>12</v>
      </c>
      <c r="L110" s="59">
        <v>24</v>
      </c>
      <c r="M110" s="59">
        <v>689.8</v>
      </c>
      <c r="N110" s="59">
        <v>619.5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>
        <v>22</v>
      </c>
    </row>
    <row r="111" spans="1:29" ht="14.25">
      <c r="A111" s="52">
        <f t="shared" si="1"/>
        <v>100</v>
      </c>
      <c r="B111" s="61"/>
      <c r="C111" s="62" t="s">
        <v>79</v>
      </c>
      <c r="D111" s="63" t="s">
        <v>86</v>
      </c>
      <c r="E111" s="64">
        <v>1989</v>
      </c>
      <c r="F111" s="65" t="s">
        <v>49</v>
      </c>
      <c r="G111" s="59" t="s">
        <v>50</v>
      </c>
      <c r="H111" s="59">
        <v>306</v>
      </c>
      <c r="I111" s="59">
        <v>4</v>
      </c>
      <c r="J111" s="59">
        <v>1</v>
      </c>
      <c r="K111" s="59">
        <v>11</v>
      </c>
      <c r="L111" s="59">
        <v>26</v>
      </c>
      <c r="M111" s="59">
        <v>703.1</v>
      </c>
      <c r="N111" s="59">
        <v>541.3</v>
      </c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>
        <v>30</v>
      </c>
    </row>
    <row r="112" spans="1:29" ht="14.25">
      <c r="A112" s="52">
        <f t="shared" si="1"/>
        <v>101</v>
      </c>
      <c r="B112" s="61"/>
      <c r="C112" s="62" t="s">
        <v>79</v>
      </c>
      <c r="D112" s="63">
        <v>21</v>
      </c>
      <c r="E112" s="64">
        <v>1989</v>
      </c>
      <c r="F112" s="65" t="s">
        <v>49</v>
      </c>
      <c r="G112" s="59" t="s">
        <v>50</v>
      </c>
      <c r="H112" s="59">
        <v>608</v>
      </c>
      <c r="I112" s="59">
        <v>4</v>
      </c>
      <c r="J112" s="59">
        <v>2</v>
      </c>
      <c r="K112" s="59">
        <v>24</v>
      </c>
      <c r="L112" s="59">
        <v>47</v>
      </c>
      <c r="M112" s="59">
        <v>1401</v>
      </c>
      <c r="N112" s="59">
        <v>1251.9</v>
      </c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>
        <v>46</v>
      </c>
    </row>
    <row r="113" spans="1:29" ht="14.25">
      <c r="A113" s="52">
        <f t="shared" si="1"/>
        <v>102</v>
      </c>
      <c r="B113" s="61"/>
      <c r="C113" s="62" t="s">
        <v>79</v>
      </c>
      <c r="D113" s="63">
        <v>27</v>
      </c>
      <c r="E113" s="64">
        <v>1994</v>
      </c>
      <c r="F113" s="65" t="s">
        <v>49</v>
      </c>
      <c r="G113" s="59" t="s">
        <v>50</v>
      </c>
      <c r="H113" s="59">
        <v>594</v>
      </c>
      <c r="I113" s="59">
        <v>4</v>
      </c>
      <c r="J113" s="59">
        <v>2</v>
      </c>
      <c r="K113" s="59">
        <v>23</v>
      </c>
      <c r="L113" s="59">
        <v>49</v>
      </c>
      <c r="M113" s="59">
        <v>1383.7</v>
      </c>
      <c r="N113" s="59">
        <v>1210.5</v>
      </c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>
        <v>41</v>
      </c>
    </row>
    <row r="114" spans="1:29" ht="14.25" customHeight="1">
      <c r="A114" s="52">
        <f t="shared" si="1"/>
        <v>103</v>
      </c>
      <c r="B114" s="61"/>
      <c r="C114" s="62" t="s">
        <v>79</v>
      </c>
      <c r="D114" s="63" t="s">
        <v>87</v>
      </c>
      <c r="E114" s="64">
        <v>1993</v>
      </c>
      <c r="F114" s="65" t="s">
        <v>49</v>
      </c>
      <c r="G114" s="59" t="s">
        <v>50</v>
      </c>
      <c r="H114" s="59">
        <v>589</v>
      </c>
      <c r="I114" s="59">
        <v>4</v>
      </c>
      <c r="J114" s="59">
        <v>2</v>
      </c>
      <c r="K114" s="59">
        <v>21</v>
      </c>
      <c r="L114" s="59">
        <v>50</v>
      </c>
      <c r="M114" s="59">
        <v>1394.9</v>
      </c>
      <c r="N114" s="59">
        <v>1261.5</v>
      </c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>
        <v>47</v>
      </c>
    </row>
    <row r="115" spans="1:29" ht="15" customHeight="1">
      <c r="A115" s="52">
        <f t="shared" si="1"/>
        <v>104</v>
      </c>
      <c r="B115" s="61"/>
      <c r="C115" s="62" t="s">
        <v>79</v>
      </c>
      <c r="D115" s="63" t="s">
        <v>88</v>
      </c>
      <c r="E115" s="64">
        <v>1995</v>
      </c>
      <c r="F115" s="65" t="s">
        <v>49</v>
      </c>
      <c r="G115" s="59" t="s">
        <v>50</v>
      </c>
      <c r="H115" s="59">
        <v>300</v>
      </c>
      <c r="I115" s="59">
        <v>4</v>
      </c>
      <c r="J115" s="59">
        <v>1</v>
      </c>
      <c r="K115" s="59">
        <v>12</v>
      </c>
      <c r="L115" s="59">
        <v>24</v>
      </c>
      <c r="M115" s="59">
        <v>688.7</v>
      </c>
      <c r="N115" s="59">
        <v>621</v>
      </c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>
        <v>22</v>
      </c>
    </row>
    <row r="116" spans="1:29" ht="14.25">
      <c r="A116" s="52">
        <f t="shared" si="1"/>
        <v>105</v>
      </c>
      <c r="B116" s="61"/>
      <c r="C116" s="62" t="s">
        <v>79</v>
      </c>
      <c r="D116" s="63">
        <v>28</v>
      </c>
      <c r="E116" s="64">
        <v>1992</v>
      </c>
      <c r="F116" s="65" t="s">
        <v>49</v>
      </c>
      <c r="G116" s="59" t="s">
        <v>50</v>
      </c>
      <c r="H116" s="59">
        <v>596</v>
      </c>
      <c r="I116" s="59">
        <v>4</v>
      </c>
      <c r="J116" s="59">
        <v>2</v>
      </c>
      <c r="K116" s="59">
        <v>24</v>
      </c>
      <c r="L116" s="59">
        <v>46</v>
      </c>
      <c r="M116" s="59">
        <v>1409.3</v>
      </c>
      <c r="N116" s="59">
        <v>1248.8</v>
      </c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>
        <v>52</v>
      </c>
    </row>
    <row r="117" spans="1:29" ht="14.25">
      <c r="A117" s="52">
        <f t="shared" si="1"/>
        <v>106</v>
      </c>
      <c r="B117" s="61"/>
      <c r="C117" s="62" t="s">
        <v>79</v>
      </c>
      <c r="D117" s="63">
        <v>29</v>
      </c>
      <c r="E117" s="64">
        <v>1957</v>
      </c>
      <c r="F117" s="65" t="s">
        <v>66</v>
      </c>
      <c r="G117" s="59" t="s">
        <v>50</v>
      </c>
      <c r="H117" s="59">
        <v>685</v>
      </c>
      <c r="I117" s="59">
        <v>2</v>
      </c>
      <c r="J117" s="59">
        <v>2</v>
      </c>
      <c r="K117" s="59">
        <v>12</v>
      </c>
      <c r="L117" s="59">
        <v>28</v>
      </c>
      <c r="M117" s="59">
        <v>711.8</v>
      </c>
      <c r="N117" s="59">
        <v>653.3</v>
      </c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>
        <v>14</v>
      </c>
    </row>
    <row r="118" spans="1:29" ht="14.25">
      <c r="A118" s="52">
        <f t="shared" si="1"/>
        <v>107</v>
      </c>
      <c r="B118" s="61"/>
      <c r="C118" s="62" t="s">
        <v>79</v>
      </c>
      <c r="D118" s="63">
        <v>30</v>
      </c>
      <c r="E118" s="64">
        <v>1991</v>
      </c>
      <c r="F118" s="65" t="s">
        <v>49</v>
      </c>
      <c r="G118" s="59" t="s">
        <v>50</v>
      </c>
      <c r="H118" s="59">
        <v>588</v>
      </c>
      <c r="I118" s="59">
        <v>4</v>
      </c>
      <c r="J118" s="59">
        <v>2</v>
      </c>
      <c r="K118" s="59">
        <v>24</v>
      </c>
      <c r="L118" s="59">
        <v>46</v>
      </c>
      <c r="M118" s="59">
        <v>1391.8</v>
      </c>
      <c r="N118" s="59">
        <v>1241</v>
      </c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>
        <v>47</v>
      </c>
    </row>
    <row r="119" spans="1:29" ht="14.25">
      <c r="A119" s="52">
        <f t="shared" si="1"/>
        <v>108</v>
      </c>
      <c r="B119" s="61"/>
      <c r="C119" s="62" t="s">
        <v>79</v>
      </c>
      <c r="D119" s="63">
        <v>31</v>
      </c>
      <c r="E119" s="64">
        <v>1954</v>
      </c>
      <c r="F119" s="65" t="s">
        <v>66</v>
      </c>
      <c r="G119" s="59" t="s">
        <v>50</v>
      </c>
      <c r="H119" s="59">
        <v>246</v>
      </c>
      <c r="I119" s="59">
        <v>1</v>
      </c>
      <c r="J119" s="59">
        <v>2</v>
      </c>
      <c r="K119" s="59">
        <v>4</v>
      </c>
      <c r="L119" s="59">
        <v>4</v>
      </c>
      <c r="M119" s="59">
        <v>120.7</v>
      </c>
      <c r="N119" s="59">
        <v>120.7</v>
      </c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>
        <v>5</v>
      </c>
    </row>
    <row r="120" spans="1:29" ht="14.25">
      <c r="A120" s="52">
        <f t="shared" si="1"/>
        <v>109</v>
      </c>
      <c r="B120" s="61"/>
      <c r="C120" s="62" t="s">
        <v>79</v>
      </c>
      <c r="D120" s="63">
        <v>32</v>
      </c>
      <c r="E120" s="64">
        <v>1990</v>
      </c>
      <c r="F120" s="65" t="s">
        <v>49</v>
      </c>
      <c r="G120" s="59" t="s">
        <v>50</v>
      </c>
      <c r="H120" s="59">
        <v>595</v>
      </c>
      <c r="I120" s="59">
        <v>4</v>
      </c>
      <c r="J120" s="59">
        <v>2</v>
      </c>
      <c r="K120" s="59">
        <v>24</v>
      </c>
      <c r="L120" s="59">
        <v>46</v>
      </c>
      <c r="M120" s="59">
        <v>1402.9</v>
      </c>
      <c r="N120" s="59">
        <v>1253.2</v>
      </c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>
        <v>69</v>
      </c>
    </row>
    <row r="121" spans="1:29" ht="14.25">
      <c r="A121" s="52">
        <f t="shared" si="1"/>
        <v>110</v>
      </c>
      <c r="B121" s="61"/>
      <c r="C121" s="62" t="s">
        <v>79</v>
      </c>
      <c r="D121" s="63">
        <v>33</v>
      </c>
      <c r="E121" s="64">
        <v>1955</v>
      </c>
      <c r="F121" s="65" t="s">
        <v>49</v>
      </c>
      <c r="G121" s="59" t="s">
        <v>50</v>
      </c>
      <c r="H121" s="59">
        <v>817</v>
      </c>
      <c r="I121" s="59">
        <v>2</v>
      </c>
      <c r="J121" s="59">
        <v>2</v>
      </c>
      <c r="K121" s="59">
        <v>12</v>
      </c>
      <c r="L121" s="59">
        <v>32</v>
      </c>
      <c r="M121" s="59">
        <v>871.6</v>
      </c>
      <c r="N121" s="59">
        <v>798.9</v>
      </c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>
        <v>28</v>
      </c>
    </row>
    <row r="122" spans="1:29" ht="14.25">
      <c r="A122" s="52">
        <f t="shared" si="1"/>
        <v>111</v>
      </c>
      <c r="B122" s="61"/>
      <c r="C122" s="62" t="s">
        <v>79</v>
      </c>
      <c r="D122" s="63">
        <v>37</v>
      </c>
      <c r="E122" s="64">
        <v>1955</v>
      </c>
      <c r="F122" s="65" t="s">
        <v>49</v>
      </c>
      <c r="G122" s="59" t="s">
        <v>50</v>
      </c>
      <c r="H122" s="59">
        <v>817</v>
      </c>
      <c r="I122" s="59">
        <v>2</v>
      </c>
      <c r="J122" s="59">
        <v>2</v>
      </c>
      <c r="K122" s="59">
        <v>10</v>
      </c>
      <c r="L122" s="59">
        <v>25</v>
      </c>
      <c r="M122" s="59">
        <v>812.4</v>
      </c>
      <c r="N122" s="59">
        <v>637.9</v>
      </c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>
        <v>24</v>
      </c>
    </row>
    <row r="123" spans="1:29" ht="14.25">
      <c r="A123" s="52">
        <f t="shared" si="1"/>
        <v>112</v>
      </c>
      <c r="B123" s="61"/>
      <c r="C123" s="70" t="s">
        <v>79</v>
      </c>
      <c r="D123" s="71" t="s">
        <v>89</v>
      </c>
      <c r="E123" s="64">
        <v>2009</v>
      </c>
      <c r="F123" s="65" t="s">
        <v>49</v>
      </c>
      <c r="G123" s="59" t="s">
        <v>50</v>
      </c>
      <c r="H123" s="59"/>
      <c r="I123" s="59">
        <v>4</v>
      </c>
      <c r="J123" s="59">
        <v>2</v>
      </c>
      <c r="K123" s="59">
        <v>24</v>
      </c>
      <c r="L123" s="59">
        <v>47</v>
      </c>
      <c r="M123" s="59">
        <v>1835.3</v>
      </c>
      <c r="N123" s="59">
        <v>1352.4</v>
      </c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>
        <v>36</v>
      </c>
    </row>
    <row r="124" spans="1:29" ht="14.25">
      <c r="A124" s="52">
        <f t="shared" si="1"/>
        <v>113</v>
      </c>
      <c r="B124" s="61"/>
      <c r="C124" s="70" t="s">
        <v>79</v>
      </c>
      <c r="D124" s="71" t="s">
        <v>90</v>
      </c>
      <c r="E124" s="64">
        <v>2009</v>
      </c>
      <c r="F124" s="65" t="s">
        <v>49</v>
      </c>
      <c r="G124" s="59" t="s">
        <v>50</v>
      </c>
      <c r="H124" s="59"/>
      <c r="I124" s="59">
        <v>4</v>
      </c>
      <c r="J124" s="59">
        <v>1</v>
      </c>
      <c r="K124" s="59">
        <v>8</v>
      </c>
      <c r="L124" s="59">
        <v>16</v>
      </c>
      <c r="M124" s="59">
        <v>973</v>
      </c>
      <c r="N124" s="59">
        <v>715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>
        <v>18</v>
      </c>
    </row>
    <row r="125" spans="1:29" ht="14.25">
      <c r="A125" s="52">
        <f t="shared" si="1"/>
        <v>114</v>
      </c>
      <c r="B125" s="61"/>
      <c r="C125" s="70" t="s">
        <v>79</v>
      </c>
      <c r="D125" s="71" t="s">
        <v>91</v>
      </c>
      <c r="E125" s="64">
        <v>2004</v>
      </c>
      <c r="F125" s="65" t="s">
        <v>49</v>
      </c>
      <c r="G125" s="59" t="s">
        <v>50</v>
      </c>
      <c r="H125" s="59"/>
      <c r="I125" s="59">
        <v>4</v>
      </c>
      <c r="J125" s="59">
        <v>2</v>
      </c>
      <c r="K125" s="59">
        <v>20</v>
      </c>
      <c r="L125" s="59">
        <v>48</v>
      </c>
      <c r="M125" s="59">
        <v>1462.6</v>
      </c>
      <c r="N125" s="59">
        <v>1320.6</v>
      </c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>
        <v>46</v>
      </c>
    </row>
    <row r="126" spans="1:29" ht="14.25">
      <c r="A126" s="52">
        <f t="shared" si="1"/>
        <v>115</v>
      </c>
      <c r="B126" s="61"/>
      <c r="C126" s="62" t="s">
        <v>79</v>
      </c>
      <c r="D126" s="63">
        <v>39</v>
      </c>
      <c r="E126" s="64">
        <v>1956</v>
      </c>
      <c r="F126" s="65" t="s">
        <v>49</v>
      </c>
      <c r="G126" s="59" t="s">
        <v>50</v>
      </c>
      <c r="H126" s="59">
        <v>817</v>
      </c>
      <c r="I126" s="59">
        <v>2</v>
      </c>
      <c r="J126" s="59">
        <v>2</v>
      </c>
      <c r="K126" s="59">
        <v>10</v>
      </c>
      <c r="L126" s="59">
        <v>26</v>
      </c>
      <c r="M126" s="59">
        <v>863</v>
      </c>
      <c r="N126" s="59">
        <v>651.2</v>
      </c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>
        <v>19</v>
      </c>
    </row>
    <row r="127" spans="1:29" ht="14.25">
      <c r="A127" s="52">
        <f t="shared" si="1"/>
        <v>116</v>
      </c>
      <c r="B127" s="61"/>
      <c r="C127" s="62" t="s">
        <v>79</v>
      </c>
      <c r="D127" s="63">
        <v>40</v>
      </c>
      <c r="E127" s="64">
        <v>1971</v>
      </c>
      <c r="F127" s="65" t="s">
        <v>49</v>
      </c>
      <c r="G127" s="59" t="s">
        <v>50</v>
      </c>
      <c r="H127" s="59">
        <v>618</v>
      </c>
      <c r="I127" s="59">
        <v>4</v>
      </c>
      <c r="J127" s="59">
        <v>2</v>
      </c>
      <c r="K127" s="59">
        <v>32</v>
      </c>
      <c r="L127" s="59">
        <v>56</v>
      </c>
      <c r="M127" s="59">
        <v>1424.3</v>
      </c>
      <c r="N127" s="59">
        <v>1296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>
        <v>43</v>
      </c>
    </row>
    <row r="128" spans="1:29" ht="14.25">
      <c r="A128" s="52">
        <f t="shared" si="1"/>
        <v>117</v>
      </c>
      <c r="B128" s="61"/>
      <c r="C128" s="62" t="s">
        <v>79</v>
      </c>
      <c r="D128" s="63">
        <v>41</v>
      </c>
      <c r="E128" s="64">
        <v>1957</v>
      </c>
      <c r="F128" s="65" t="s">
        <v>49</v>
      </c>
      <c r="G128" s="59" t="s">
        <v>50</v>
      </c>
      <c r="H128" s="59">
        <v>623</v>
      </c>
      <c r="I128" s="59">
        <v>2</v>
      </c>
      <c r="J128" s="59">
        <v>2</v>
      </c>
      <c r="K128" s="59">
        <v>12</v>
      </c>
      <c r="L128" s="59">
        <v>28</v>
      </c>
      <c r="M128" s="59">
        <v>717</v>
      </c>
      <c r="N128" s="59">
        <v>656.2</v>
      </c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>
        <v>11</v>
      </c>
    </row>
    <row r="129" spans="1:29" ht="14.25">
      <c r="A129" s="52">
        <f t="shared" si="1"/>
        <v>118</v>
      </c>
      <c r="B129" s="61"/>
      <c r="C129" s="62" t="s">
        <v>79</v>
      </c>
      <c r="D129" s="63">
        <v>42</v>
      </c>
      <c r="E129" s="64">
        <v>1961</v>
      </c>
      <c r="F129" s="65" t="s">
        <v>66</v>
      </c>
      <c r="G129" s="59" t="s">
        <v>50</v>
      </c>
      <c r="H129" s="59">
        <v>510</v>
      </c>
      <c r="I129" s="59">
        <v>2</v>
      </c>
      <c r="J129" s="59">
        <v>2</v>
      </c>
      <c r="K129" s="59">
        <v>12</v>
      </c>
      <c r="L129" s="59">
        <v>21</v>
      </c>
      <c r="M129" s="59">
        <v>600</v>
      </c>
      <c r="N129" s="59">
        <v>445.6</v>
      </c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>
        <v>18</v>
      </c>
    </row>
    <row r="130" spans="1:29" ht="14.25">
      <c r="A130" s="52">
        <f t="shared" si="1"/>
        <v>119</v>
      </c>
      <c r="B130" s="61"/>
      <c r="C130" s="62" t="s">
        <v>79</v>
      </c>
      <c r="D130" s="63">
        <v>43</v>
      </c>
      <c r="E130" s="64">
        <v>1957</v>
      </c>
      <c r="F130" s="65" t="s">
        <v>49</v>
      </c>
      <c r="G130" s="59" t="s">
        <v>50</v>
      </c>
      <c r="H130" s="59">
        <v>623</v>
      </c>
      <c r="I130" s="59">
        <v>2</v>
      </c>
      <c r="J130" s="59">
        <v>2</v>
      </c>
      <c r="K130" s="59">
        <v>12</v>
      </c>
      <c r="L130" s="59">
        <v>38</v>
      </c>
      <c r="M130" s="59">
        <v>709.4</v>
      </c>
      <c r="N130" s="59">
        <v>652.5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>
        <v>25</v>
      </c>
    </row>
    <row r="131" spans="1:29" ht="14.25">
      <c r="A131" s="52">
        <f t="shared" si="1"/>
        <v>120</v>
      </c>
      <c r="B131" s="61"/>
      <c r="C131" s="62" t="s">
        <v>79</v>
      </c>
      <c r="D131" s="63">
        <v>44</v>
      </c>
      <c r="E131" s="64">
        <v>1969</v>
      </c>
      <c r="F131" s="65" t="s">
        <v>49</v>
      </c>
      <c r="G131" s="59" t="s">
        <v>50</v>
      </c>
      <c r="H131" s="59">
        <v>445</v>
      </c>
      <c r="I131" s="59">
        <v>2</v>
      </c>
      <c r="J131" s="59">
        <v>2</v>
      </c>
      <c r="K131" s="59">
        <v>8</v>
      </c>
      <c r="L131" s="59">
        <v>8</v>
      </c>
      <c r="M131" s="59">
        <v>534.8</v>
      </c>
      <c r="N131" s="59">
        <v>483.6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>
        <v>15</v>
      </c>
    </row>
    <row r="132" spans="1:29" ht="14.25">
      <c r="A132" s="52">
        <f t="shared" si="1"/>
        <v>121</v>
      </c>
      <c r="B132" s="61"/>
      <c r="C132" s="62" t="s">
        <v>79</v>
      </c>
      <c r="D132" s="63">
        <v>45</v>
      </c>
      <c r="E132" s="64">
        <v>1956</v>
      </c>
      <c r="F132" s="65" t="s">
        <v>49</v>
      </c>
      <c r="G132" s="59" t="s">
        <v>50</v>
      </c>
      <c r="H132" s="59">
        <v>771</v>
      </c>
      <c r="I132" s="59">
        <v>2</v>
      </c>
      <c r="J132" s="59">
        <v>2</v>
      </c>
      <c r="K132" s="59">
        <v>14</v>
      </c>
      <c r="L132" s="59">
        <v>32</v>
      </c>
      <c r="M132" s="59">
        <v>819.3</v>
      </c>
      <c r="N132" s="59">
        <v>761.9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>
        <v>21</v>
      </c>
    </row>
    <row r="133" spans="1:29" ht="14.25">
      <c r="A133" s="52">
        <f t="shared" si="1"/>
        <v>122</v>
      </c>
      <c r="B133" s="61"/>
      <c r="C133" s="62" t="s">
        <v>79</v>
      </c>
      <c r="D133" s="63">
        <v>46</v>
      </c>
      <c r="E133" s="64">
        <v>1906</v>
      </c>
      <c r="F133" s="65" t="s">
        <v>53</v>
      </c>
      <c r="G133" s="59" t="s">
        <v>50</v>
      </c>
      <c r="H133" s="59">
        <v>304</v>
      </c>
      <c r="I133" s="59">
        <v>1</v>
      </c>
      <c r="J133" s="59">
        <v>3</v>
      </c>
      <c r="K133" s="59">
        <v>7</v>
      </c>
      <c r="L133" s="59">
        <v>9</v>
      </c>
      <c r="M133" s="59">
        <v>220.1</v>
      </c>
      <c r="N133" s="59">
        <v>218.7</v>
      </c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>
        <v>12</v>
      </c>
    </row>
    <row r="134" spans="1:29" ht="14.25">
      <c r="A134" s="52">
        <f t="shared" si="1"/>
        <v>123</v>
      </c>
      <c r="B134" s="61"/>
      <c r="C134" s="62" t="s">
        <v>79</v>
      </c>
      <c r="D134" s="63" t="s">
        <v>92</v>
      </c>
      <c r="E134" s="64">
        <v>1987</v>
      </c>
      <c r="F134" s="65" t="s">
        <v>49</v>
      </c>
      <c r="G134" s="59" t="s">
        <v>50</v>
      </c>
      <c r="H134" s="59">
        <v>764</v>
      </c>
      <c r="I134" s="59">
        <v>3</v>
      </c>
      <c r="J134" s="59">
        <v>2</v>
      </c>
      <c r="K134" s="59">
        <v>24</v>
      </c>
      <c r="L134" s="59">
        <v>52</v>
      </c>
      <c r="M134" s="59">
        <v>1360.4</v>
      </c>
      <c r="N134" s="59">
        <v>1200.9</v>
      </c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>
        <v>50</v>
      </c>
    </row>
    <row r="135" spans="1:29" ht="14.25">
      <c r="A135" s="52">
        <f t="shared" si="1"/>
        <v>124</v>
      </c>
      <c r="B135" s="61"/>
      <c r="C135" s="62" t="s">
        <v>79</v>
      </c>
      <c r="D135" s="63" t="s">
        <v>93</v>
      </c>
      <c r="E135" s="64">
        <v>1988</v>
      </c>
      <c r="F135" s="65" t="s">
        <v>49</v>
      </c>
      <c r="G135" s="59" t="s">
        <v>50</v>
      </c>
      <c r="H135" s="59">
        <v>791</v>
      </c>
      <c r="I135" s="59">
        <v>3</v>
      </c>
      <c r="J135" s="59">
        <v>2</v>
      </c>
      <c r="K135" s="59">
        <v>24</v>
      </c>
      <c r="L135" s="59">
        <v>51</v>
      </c>
      <c r="M135" s="59">
        <v>1401.4</v>
      </c>
      <c r="N135" s="59">
        <v>1243.2</v>
      </c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>
        <v>51</v>
      </c>
    </row>
    <row r="136" spans="1:29" ht="14.25">
      <c r="A136" s="52">
        <f t="shared" si="1"/>
        <v>125</v>
      </c>
      <c r="B136" s="61"/>
      <c r="C136" s="62" t="s">
        <v>79</v>
      </c>
      <c r="D136" s="63">
        <v>54</v>
      </c>
      <c r="E136" s="64">
        <v>1988</v>
      </c>
      <c r="F136" s="65" t="s">
        <v>49</v>
      </c>
      <c r="G136" s="59" t="s">
        <v>50</v>
      </c>
      <c r="H136" s="59">
        <v>780</v>
      </c>
      <c r="I136" s="59">
        <v>3</v>
      </c>
      <c r="J136" s="59">
        <v>2</v>
      </c>
      <c r="K136" s="59">
        <v>24</v>
      </c>
      <c r="L136" s="59">
        <v>51</v>
      </c>
      <c r="M136" s="59">
        <v>1384.8</v>
      </c>
      <c r="N136" s="59">
        <v>1263.8</v>
      </c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>
        <v>53</v>
      </c>
    </row>
    <row r="137" spans="1:29" ht="14.25">
      <c r="A137" s="52">
        <f t="shared" si="1"/>
        <v>126</v>
      </c>
      <c r="B137" s="61" t="s">
        <v>56</v>
      </c>
      <c r="C137" s="62" t="s">
        <v>79</v>
      </c>
      <c r="D137" s="63">
        <v>56</v>
      </c>
      <c r="E137" s="64">
        <v>1906</v>
      </c>
      <c r="F137" s="65" t="s">
        <v>53</v>
      </c>
      <c r="G137" s="59" t="s">
        <v>50</v>
      </c>
      <c r="H137" s="59">
        <v>579</v>
      </c>
      <c r="I137" s="59">
        <v>1</v>
      </c>
      <c r="J137" s="59">
        <v>2</v>
      </c>
      <c r="K137" s="59">
        <v>6</v>
      </c>
      <c r="L137" s="59">
        <v>8</v>
      </c>
      <c r="M137" s="59">
        <v>241.7</v>
      </c>
      <c r="N137" s="59">
        <v>219.2</v>
      </c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>
        <v>14</v>
      </c>
    </row>
    <row r="138" spans="1:29" ht="14.25">
      <c r="A138" s="52">
        <f t="shared" si="1"/>
        <v>127</v>
      </c>
      <c r="B138" s="61"/>
      <c r="C138" s="62" t="s">
        <v>79</v>
      </c>
      <c r="D138" s="63">
        <v>60</v>
      </c>
      <c r="E138" s="64">
        <v>1993</v>
      </c>
      <c r="F138" s="65" t="s">
        <v>49</v>
      </c>
      <c r="G138" s="59" t="s">
        <v>50</v>
      </c>
      <c r="H138" s="59">
        <v>589</v>
      </c>
      <c r="I138" s="59">
        <v>4</v>
      </c>
      <c r="J138" s="59">
        <v>2</v>
      </c>
      <c r="K138" s="59">
        <v>22</v>
      </c>
      <c r="L138" s="59">
        <v>50</v>
      </c>
      <c r="M138" s="59">
        <v>1383.4</v>
      </c>
      <c r="N138" s="59">
        <v>1245</v>
      </c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>
        <v>52</v>
      </c>
    </row>
    <row r="139" spans="1:29" ht="14.25">
      <c r="A139" s="52">
        <f t="shared" si="1"/>
        <v>128</v>
      </c>
      <c r="B139" s="61"/>
      <c r="C139" s="62" t="s">
        <v>79</v>
      </c>
      <c r="D139" s="63" t="s">
        <v>94</v>
      </c>
      <c r="E139" s="64">
        <v>1994</v>
      </c>
      <c r="F139" s="65" t="s">
        <v>49</v>
      </c>
      <c r="G139" s="59" t="s">
        <v>50</v>
      </c>
      <c r="H139" s="59">
        <v>305</v>
      </c>
      <c r="I139" s="59">
        <v>4</v>
      </c>
      <c r="J139" s="59">
        <v>1</v>
      </c>
      <c r="K139" s="59">
        <v>11</v>
      </c>
      <c r="L139" s="59">
        <v>24</v>
      </c>
      <c r="M139" s="59">
        <v>1392.3</v>
      </c>
      <c r="N139" s="59">
        <v>1321.8</v>
      </c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>
        <v>32</v>
      </c>
    </row>
    <row r="140" spans="1:29" ht="14.25">
      <c r="A140" s="52">
        <f t="shared" si="1"/>
        <v>129</v>
      </c>
      <c r="B140" s="61"/>
      <c r="C140" s="62" t="s">
        <v>79</v>
      </c>
      <c r="D140" s="63" t="s">
        <v>95</v>
      </c>
      <c r="E140" s="64">
        <v>1994</v>
      </c>
      <c r="F140" s="65" t="s">
        <v>49</v>
      </c>
      <c r="G140" s="59" t="s">
        <v>50</v>
      </c>
      <c r="H140" s="59">
        <v>598</v>
      </c>
      <c r="I140" s="59">
        <v>4</v>
      </c>
      <c r="J140" s="59">
        <v>2</v>
      </c>
      <c r="K140" s="59">
        <v>22</v>
      </c>
      <c r="L140" s="59">
        <v>50</v>
      </c>
      <c r="M140" s="59">
        <v>691.5</v>
      </c>
      <c r="N140" s="59">
        <v>601.6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>
        <v>32</v>
      </c>
    </row>
    <row r="141" spans="1:29" ht="14.25">
      <c r="A141" s="52">
        <f t="shared" si="1"/>
        <v>130</v>
      </c>
      <c r="B141" s="61"/>
      <c r="C141" s="62" t="s">
        <v>96</v>
      </c>
      <c r="D141" s="63">
        <v>1</v>
      </c>
      <c r="E141" s="64">
        <v>1959</v>
      </c>
      <c r="F141" s="65" t="s">
        <v>49</v>
      </c>
      <c r="G141" s="59" t="s">
        <v>50</v>
      </c>
      <c r="H141" s="59">
        <v>606</v>
      </c>
      <c r="I141" s="59">
        <v>3</v>
      </c>
      <c r="J141" s="59">
        <v>2</v>
      </c>
      <c r="K141" s="59">
        <v>24</v>
      </c>
      <c r="L141" s="59">
        <v>30</v>
      </c>
      <c r="M141" s="59">
        <v>1018.9</v>
      </c>
      <c r="N141" s="59">
        <v>947</v>
      </c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>
        <v>38</v>
      </c>
    </row>
    <row r="142" spans="1:29" ht="14.25">
      <c r="A142" s="52">
        <f aca="true" t="shared" si="2" ref="A142:A193">A141+1</f>
        <v>131</v>
      </c>
      <c r="B142" s="61"/>
      <c r="C142" s="62" t="s">
        <v>96</v>
      </c>
      <c r="D142" s="63" t="s">
        <v>51</v>
      </c>
      <c r="E142" s="64">
        <v>1986</v>
      </c>
      <c r="F142" s="65" t="s">
        <v>49</v>
      </c>
      <c r="G142" s="59" t="s">
        <v>50</v>
      </c>
      <c r="H142" s="59">
        <v>793</v>
      </c>
      <c r="I142" s="59">
        <v>3</v>
      </c>
      <c r="J142" s="59">
        <v>2</v>
      </c>
      <c r="K142" s="59">
        <v>24</v>
      </c>
      <c r="L142" s="59">
        <v>26</v>
      </c>
      <c r="M142" s="59">
        <v>1378.5</v>
      </c>
      <c r="N142" s="59">
        <v>1235.8</v>
      </c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>
        <v>54</v>
      </c>
    </row>
    <row r="143" spans="1:29" ht="14.25">
      <c r="A143" s="52">
        <f t="shared" si="2"/>
        <v>132</v>
      </c>
      <c r="B143" s="61"/>
      <c r="C143" s="62" t="s">
        <v>96</v>
      </c>
      <c r="D143" s="63">
        <v>3</v>
      </c>
      <c r="E143" s="64">
        <v>1991</v>
      </c>
      <c r="F143" s="65" t="s">
        <v>49</v>
      </c>
      <c r="G143" s="59" t="s">
        <v>50</v>
      </c>
      <c r="H143" s="59">
        <v>594</v>
      </c>
      <c r="I143" s="59">
        <v>4</v>
      </c>
      <c r="J143" s="59">
        <v>2</v>
      </c>
      <c r="K143" s="59">
        <v>24</v>
      </c>
      <c r="L143" s="59">
        <v>46</v>
      </c>
      <c r="M143" s="59">
        <v>1395.6</v>
      </c>
      <c r="N143" s="59">
        <v>1286.5</v>
      </c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>
        <v>37</v>
      </c>
    </row>
    <row r="144" spans="1:29" ht="14.25">
      <c r="A144" s="52">
        <f t="shared" si="2"/>
        <v>133</v>
      </c>
      <c r="B144" s="61"/>
      <c r="C144" s="62" t="s">
        <v>97</v>
      </c>
      <c r="D144" s="63" t="s">
        <v>51</v>
      </c>
      <c r="E144" s="64">
        <v>1932</v>
      </c>
      <c r="F144" s="65" t="s">
        <v>53</v>
      </c>
      <c r="G144" s="59" t="s">
        <v>50</v>
      </c>
      <c r="H144" s="59">
        <v>331</v>
      </c>
      <c r="I144" s="59">
        <v>1</v>
      </c>
      <c r="J144" s="59">
        <v>1</v>
      </c>
      <c r="K144" s="59">
        <v>7</v>
      </c>
      <c r="L144" s="59">
        <v>9</v>
      </c>
      <c r="M144" s="59">
        <v>197.3</v>
      </c>
      <c r="N144" s="59">
        <v>171.4</v>
      </c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>
        <v>7</v>
      </c>
    </row>
    <row r="145" spans="1:29" ht="14.25">
      <c r="A145" s="52">
        <f t="shared" si="2"/>
        <v>134</v>
      </c>
      <c r="B145" s="61" t="s">
        <v>56</v>
      </c>
      <c r="C145" s="62" t="s">
        <v>97</v>
      </c>
      <c r="D145" s="63">
        <v>5</v>
      </c>
      <c r="E145" s="64">
        <v>1957</v>
      </c>
      <c r="F145" s="65" t="s">
        <v>53</v>
      </c>
      <c r="G145" s="59" t="s">
        <v>50</v>
      </c>
      <c r="H145" s="59">
        <v>266</v>
      </c>
      <c r="I145" s="59">
        <v>1</v>
      </c>
      <c r="J145" s="59">
        <v>1</v>
      </c>
      <c r="K145" s="59">
        <v>5</v>
      </c>
      <c r="L145" s="59">
        <v>6</v>
      </c>
      <c r="M145" s="59">
        <v>144.8</v>
      </c>
      <c r="N145" s="59">
        <v>140.5</v>
      </c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>
        <v>10</v>
      </c>
    </row>
    <row r="146" spans="1:29" ht="14.25">
      <c r="A146" s="52">
        <f t="shared" si="2"/>
        <v>135</v>
      </c>
      <c r="B146" s="61"/>
      <c r="C146" s="62" t="s">
        <v>97</v>
      </c>
      <c r="D146" s="63">
        <v>12</v>
      </c>
      <c r="E146" s="64">
        <v>1988</v>
      </c>
      <c r="F146" s="65" t="s">
        <v>53</v>
      </c>
      <c r="G146" s="59" t="s">
        <v>50</v>
      </c>
      <c r="H146" s="59">
        <v>262</v>
      </c>
      <c r="I146" s="59">
        <v>2</v>
      </c>
      <c r="J146" s="59">
        <v>1</v>
      </c>
      <c r="K146" s="59">
        <v>6</v>
      </c>
      <c r="L146" s="59">
        <v>12</v>
      </c>
      <c r="M146" s="59">
        <v>357.2</v>
      </c>
      <c r="N146" s="59">
        <v>322.2</v>
      </c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>
        <v>20</v>
      </c>
    </row>
    <row r="147" spans="1:29" ht="14.25">
      <c r="A147" s="52">
        <f t="shared" si="2"/>
        <v>136</v>
      </c>
      <c r="B147" s="61"/>
      <c r="C147" s="62" t="s">
        <v>97</v>
      </c>
      <c r="D147" s="63">
        <v>14</v>
      </c>
      <c r="E147" s="64">
        <v>1968</v>
      </c>
      <c r="F147" s="65" t="s">
        <v>53</v>
      </c>
      <c r="G147" s="59" t="s">
        <v>50</v>
      </c>
      <c r="H147" s="59">
        <v>345</v>
      </c>
      <c r="I147" s="59">
        <v>1</v>
      </c>
      <c r="J147" s="59">
        <v>2</v>
      </c>
      <c r="K147" s="59">
        <v>8</v>
      </c>
      <c r="L147" s="59">
        <v>18</v>
      </c>
      <c r="M147" s="59">
        <v>438.6</v>
      </c>
      <c r="N147" s="59">
        <v>406.3</v>
      </c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>
        <v>20</v>
      </c>
    </row>
    <row r="148" spans="1:29" ht="14.25">
      <c r="A148" s="52">
        <f t="shared" si="2"/>
        <v>137</v>
      </c>
      <c r="B148" s="61"/>
      <c r="C148" s="62" t="s">
        <v>97</v>
      </c>
      <c r="D148" s="63">
        <v>17</v>
      </c>
      <c r="E148" s="64">
        <v>1939</v>
      </c>
      <c r="F148" s="65" t="s">
        <v>53</v>
      </c>
      <c r="G148" s="59" t="s">
        <v>50</v>
      </c>
      <c r="H148" s="59">
        <v>396</v>
      </c>
      <c r="I148" s="59">
        <v>1</v>
      </c>
      <c r="J148" s="59">
        <v>2</v>
      </c>
      <c r="K148" s="59">
        <v>4</v>
      </c>
      <c r="L148" s="59">
        <v>8</v>
      </c>
      <c r="M148" s="59">
        <v>235.1</v>
      </c>
      <c r="N148" s="59">
        <v>213.3</v>
      </c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>
        <v>11</v>
      </c>
    </row>
    <row r="149" spans="1:29" ht="14.25" customHeight="1">
      <c r="A149" s="52">
        <f t="shared" si="2"/>
        <v>138</v>
      </c>
      <c r="B149" s="61"/>
      <c r="C149" s="62" t="s">
        <v>97</v>
      </c>
      <c r="D149" s="63">
        <v>19</v>
      </c>
      <c r="E149" s="64">
        <v>1939</v>
      </c>
      <c r="F149" s="65" t="s">
        <v>53</v>
      </c>
      <c r="G149" s="59" t="s">
        <v>50</v>
      </c>
      <c r="H149" s="59">
        <v>456</v>
      </c>
      <c r="I149" s="59">
        <v>2</v>
      </c>
      <c r="J149" s="59">
        <v>2</v>
      </c>
      <c r="K149" s="59">
        <v>8</v>
      </c>
      <c r="L149" s="59">
        <v>20</v>
      </c>
      <c r="M149" s="59">
        <v>546.2</v>
      </c>
      <c r="N149" s="59">
        <v>462.2</v>
      </c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>
        <v>28</v>
      </c>
    </row>
    <row r="150" spans="1:29" ht="14.25">
      <c r="A150" s="52">
        <f t="shared" si="2"/>
        <v>139</v>
      </c>
      <c r="B150" s="61"/>
      <c r="C150" s="62" t="s">
        <v>97</v>
      </c>
      <c r="D150" s="63">
        <v>21</v>
      </c>
      <c r="E150" s="64">
        <v>1940</v>
      </c>
      <c r="F150" s="65" t="s">
        <v>53</v>
      </c>
      <c r="G150" s="59" t="s">
        <v>50</v>
      </c>
      <c r="H150" s="59">
        <v>456</v>
      </c>
      <c r="I150" s="59">
        <v>2</v>
      </c>
      <c r="J150" s="59">
        <v>2</v>
      </c>
      <c r="K150" s="59">
        <v>8</v>
      </c>
      <c r="L150" s="59">
        <v>20</v>
      </c>
      <c r="M150" s="59">
        <v>550.8</v>
      </c>
      <c r="N150" s="59">
        <v>469.8</v>
      </c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>
        <v>31</v>
      </c>
    </row>
    <row r="151" spans="1:29" ht="14.25">
      <c r="A151" s="52">
        <f t="shared" si="2"/>
        <v>140</v>
      </c>
      <c r="B151" s="61" t="s">
        <v>56</v>
      </c>
      <c r="C151" s="62" t="s">
        <v>97</v>
      </c>
      <c r="D151" s="63">
        <v>23</v>
      </c>
      <c r="E151" s="64">
        <v>1940</v>
      </c>
      <c r="F151" s="65" t="s">
        <v>53</v>
      </c>
      <c r="G151" s="59" t="s">
        <v>50</v>
      </c>
      <c r="H151" s="59">
        <v>295</v>
      </c>
      <c r="I151" s="59">
        <v>1</v>
      </c>
      <c r="J151" s="59">
        <v>3</v>
      </c>
      <c r="K151" s="59">
        <v>4</v>
      </c>
      <c r="L151" s="59">
        <v>6</v>
      </c>
      <c r="M151" s="59">
        <v>244.2</v>
      </c>
      <c r="N151" s="59">
        <v>173.3</v>
      </c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>
        <v>11</v>
      </c>
    </row>
    <row r="152" spans="1:29" ht="14.25">
      <c r="A152" s="52">
        <f t="shared" si="2"/>
        <v>141</v>
      </c>
      <c r="B152" s="61"/>
      <c r="C152" s="62" t="s">
        <v>97</v>
      </c>
      <c r="D152" s="63">
        <v>25</v>
      </c>
      <c r="E152" s="64">
        <v>1940</v>
      </c>
      <c r="F152" s="65" t="s">
        <v>53</v>
      </c>
      <c r="G152" s="59" t="s">
        <v>50</v>
      </c>
      <c r="H152" s="59">
        <v>654</v>
      </c>
      <c r="I152" s="59">
        <v>2</v>
      </c>
      <c r="J152" s="59">
        <v>2</v>
      </c>
      <c r="K152" s="59">
        <v>8</v>
      </c>
      <c r="L152" s="59">
        <v>21</v>
      </c>
      <c r="M152" s="59">
        <v>551.3</v>
      </c>
      <c r="N152" s="59">
        <v>476.1</v>
      </c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>
        <v>25</v>
      </c>
    </row>
    <row r="153" spans="1:29" ht="14.25">
      <c r="A153" s="52">
        <f t="shared" si="2"/>
        <v>142</v>
      </c>
      <c r="B153" s="61" t="s">
        <v>56</v>
      </c>
      <c r="C153" s="62" t="s">
        <v>97</v>
      </c>
      <c r="D153" s="63">
        <v>26</v>
      </c>
      <c r="E153" s="64">
        <v>1936</v>
      </c>
      <c r="F153" s="65" t="s">
        <v>53</v>
      </c>
      <c r="G153" s="59" t="s">
        <v>50</v>
      </c>
      <c r="H153" s="59">
        <v>402</v>
      </c>
      <c r="I153" s="59">
        <v>2</v>
      </c>
      <c r="J153" s="59">
        <v>2</v>
      </c>
      <c r="K153" s="59">
        <v>9</v>
      </c>
      <c r="L153" s="59">
        <v>20</v>
      </c>
      <c r="M153" s="59">
        <v>500.2</v>
      </c>
      <c r="N153" s="59">
        <v>437.4</v>
      </c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>
        <v>23</v>
      </c>
    </row>
    <row r="154" spans="1:29" ht="14.25">
      <c r="A154" s="52">
        <f t="shared" si="2"/>
        <v>143</v>
      </c>
      <c r="B154" s="61"/>
      <c r="C154" s="62" t="s">
        <v>97</v>
      </c>
      <c r="D154" s="63">
        <v>28</v>
      </c>
      <c r="E154" s="64">
        <v>1936</v>
      </c>
      <c r="F154" s="65" t="s">
        <v>53</v>
      </c>
      <c r="G154" s="59" t="s">
        <v>50</v>
      </c>
      <c r="H154" s="59">
        <v>374</v>
      </c>
      <c r="I154" s="59">
        <v>2</v>
      </c>
      <c r="J154" s="59">
        <v>2</v>
      </c>
      <c r="K154" s="59">
        <v>8</v>
      </c>
      <c r="L154" s="59">
        <v>18</v>
      </c>
      <c r="M154" s="59">
        <v>491.1</v>
      </c>
      <c r="N154" s="59">
        <v>428.7</v>
      </c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>
        <v>26</v>
      </c>
    </row>
    <row r="155" spans="1:29" ht="14.25">
      <c r="A155" s="52">
        <f t="shared" si="2"/>
        <v>144</v>
      </c>
      <c r="B155" s="61"/>
      <c r="C155" s="62" t="s">
        <v>97</v>
      </c>
      <c r="D155" s="63">
        <v>32</v>
      </c>
      <c r="E155" s="64">
        <v>1981</v>
      </c>
      <c r="F155" s="65" t="s">
        <v>53</v>
      </c>
      <c r="G155" s="59" t="s">
        <v>50</v>
      </c>
      <c r="H155" s="59">
        <v>443</v>
      </c>
      <c r="I155" s="59">
        <v>2</v>
      </c>
      <c r="J155" s="59">
        <v>2</v>
      </c>
      <c r="K155" s="59">
        <v>16</v>
      </c>
      <c r="L155" s="59">
        <v>32</v>
      </c>
      <c r="M155" s="59">
        <v>591.3</v>
      </c>
      <c r="N155" s="59">
        <v>547.6</v>
      </c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>
        <v>32</v>
      </c>
    </row>
    <row r="156" spans="1:29" ht="14.25">
      <c r="A156" s="52">
        <f t="shared" si="2"/>
        <v>145</v>
      </c>
      <c r="B156" s="61"/>
      <c r="C156" s="62" t="s">
        <v>97</v>
      </c>
      <c r="D156" s="63">
        <v>33</v>
      </c>
      <c r="E156" s="64">
        <v>1983</v>
      </c>
      <c r="F156" s="65" t="s">
        <v>53</v>
      </c>
      <c r="G156" s="59" t="s">
        <v>50</v>
      </c>
      <c r="H156" s="59">
        <v>517</v>
      </c>
      <c r="I156" s="59">
        <v>2</v>
      </c>
      <c r="J156" s="59">
        <v>2</v>
      </c>
      <c r="K156" s="59">
        <v>12</v>
      </c>
      <c r="L156" s="59">
        <v>24</v>
      </c>
      <c r="M156" s="59">
        <v>652.8</v>
      </c>
      <c r="N156" s="59">
        <v>591.4</v>
      </c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>
        <v>28</v>
      </c>
    </row>
    <row r="157" spans="1:29" ht="14.25">
      <c r="A157" s="52">
        <f t="shared" si="2"/>
        <v>146</v>
      </c>
      <c r="B157" s="61" t="s">
        <v>56</v>
      </c>
      <c r="C157" s="62" t="s">
        <v>97</v>
      </c>
      <c r="D157" s="63">
        <v>34</v>
      </c>
      <c r="E157" s="64">
        <v>1986</v>
      </c>
      <c r="F157" s="65" t="s">
        <v>53</v>
      </c>
      <c r="G157" s="59" t="s">
        <v>50</v>
      </c>
      <c r="H157" s="59">
        <v>673</v>
      </c>
      <c r="I157" s="59">
        <v>1</v>
      </c>
      <c r="J157" s="59">
        <v>6</v>
      </c>
      <c r="K157" s="59">
        <v>8</v>
      </c>
      <c r="L157" s="59">
        <v>16</v>
      </c>
      <c r="M157" s="59">
        <v>412</v>
      </c>
      <c r="N157" s="59">
        <v>390.6</v>
      </c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>
        <v>22</v>
      </c>
    </row>
    <row r="158" spans="1:29" ht="14.25">
      <c r="A158" s="52">
        <f t="shared" si="2"/>
        <v>147</v>
      </c>
      <c r="B158" s="61"/>
      <c r="C158" s="62" t="s">
        <v>97</v>
      </c>
      <c r="D158" s="63">
        <v>38</v>
      </c>
      <c r="E158" s="64">
        <v>1958</v>
      </c>
      <c r="F158" s="65" t="s">
        <v>53</v>
      </c>
      <c r="G158" s="59" t="s">
        <v>50</v>
      </c>
      <c r="H158" s="59">
        <v>338</v>
      </c>
      <c r="I158" s="59">
        <v>2</v>
      </c>
      <c r="J158" s="59">
        <v>1</v>
      </c>
      <c r="K158" s="59">
        <v>8</v>
      </c>
      <c r="L158" s="59">
        <v>18</v>
      </c>
      <c r="M158" s="59">
        <v>430.6</v>
      </c>
      <c r="N158" s="59">
        <v>396</v>
      </c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>
        <v>21</v>
      </c>
    </row>
    <row r="159" spans="1:29" ht="14.25">
      <c r="A159" s="52">
        <f t="shared" si="2"/>
        <v>148</v>
      </c>
      <c r="B159" s="61"/>
      <c r="C159" s="62" t="s">
        <v>97</v>
      </c>
      <c r="D159" s="63">
        <v>42</v>
      </c>
      <c r="E159" s="64">
        <v>1979</v>
      </c>
      <c r="F159" s="65" t="s">
        <v>53</v>
      </c>
      <c r="G159" s="59" t="s">
        <v>50</v>
      </c>
      <c r="H159" s="59">
        <v>179</v>
      </c>
      <c r="I159" s="59">
        <v>2</v>
      </c>
      <c r="J159" s="59">
        <v>2</v>
      </c>
      <c r="K159" s="59">
        <v>10</v>
      </c>
      <c r="L159" s="59">
        <v>20</v>
      </c>
      <c r="M159" s="59">
        <v>514.5</v>
      </c>
      <c r="N159" s="59">
        <v>464.1</v>
      </c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>
        <v>20</v>
      </c>
    </row>
    <row r="160" spans="1:29" ht="14.25">
      <c r="A160" s="52">
        <f t="shared" si="2"/>
        <v>149</v>
      </c>
      <c r="B160" s="61"/>
      <c r="C160" s="62" t="s">
        <v>97</v>
      </c>
      <c r="D160" s="63">
        <v>44</v>
      </c>
      <c r="E160" s="64">
        <v>1906</v>
      </c>
      <c r="F160" s="65" t="s">
        <v>53</v>
      </c>
      <c r="G160" s="59" t="s">
        <v>50</v>
      </c>
      <c r="H160" s="59">
        <v>376</v>
      </c>
      <c r="I160" s="59">
        <v>1</v>
      </c>
      <c r="J160" s="59">
        <v>2</v>
      </c>
      <c r="K160" s="59">
        <v>5</v>
      </c>
      <c r="L160" s="59">
        <v>8</v>
      </c>
      <c r="M160" s="59">
        <v>190.5</v>
      </c>
      <c r="N160" s="59">
        <v>173.5</v>
      </c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>
        <v>11</v>
      </c>
    </row>
    <row r="161" spans="1:29" ht="14.25">
      <c r="A161" s="52">
        <f t="shared" si="2"/>
        <v>150</v>
      </c>
      <c r="B161" s="61" t="s">
        <v>56</v>
      </c>
      <c r="C161" s="62" t="s">
        <v>97</v>
      </c>
      <c r="D161" s="63">
        <v>46</v>
      </c>
      <c r="E161" s="64">
        <v>1906</v>
      </c>
      <c r="F161" s="65" t="s">
        <v>53</v>
      </c>
      <c r="G161" s="59" t="s">
        <v>50</v>
      </c>
      <c r="H161" s="59">
        <v>217</v>
      </c>
      <c r="I161" s="59">
        <v>1</v>
      </c>
      <c r="J161" s="59">
        <v>3</v>
      </c>
      <c r="K161" s="59">
        <v>3</v>
      </c>
      <c r="L161" s="59">
        <v>6</v>
      </c>
      <c r="M161" s="59">
        <v>176.6</v>
      </c>
      <c r="N161" s="59">
        <v>134.3</v>
      </c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>
        <v>9</v>
      </c>
    </row>
    <row r="162" spans="1:29" ht="14.25">
      <c r="A162" s="52">
        <f t="shared" si="2"/>
        <v>151</v>
      </c>
      <c r="B162" s="61"/>
      <c r="C162" s="62" t="s">
        <v>97</v>
      </c>
      <c r="D162" s="63">
        <v>48</v>
      </c>
      <c r="E162" s="64">
        <v>1906</v>
      </c>
      <c r="F162" s="65" t="s">
        <v>53</v>
      </c>
      <c r="G162" s="59" t="s">
        <v>54</v>
      </c>
      <c r="H162" s="59">
        <v>380</v>
      </c>
      <c r="I162" s="59">
        <v>1</v>
      </c>
      <c r="J162" s="59">
        <v>2</v>
      </c>
      <c r="K162" s="59">
        <v>4</v>
      </c>
      <c r="L162" s="59">
        <v>8</v>
      </c>
      <c r="M162" s="59">
        <v>215.5</v>
      </c>
      <c r="N162" s="59">
        <v>213.9</v>
      </c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>
        <v>7</v>
      </c>
    </row>
    <row r="163" spans="1:29" ht="14.25">
      <c r="A163" s="52">
        <f t="shared" si="2"/>
        <v>152</v>
      </c>
      <c r="B163" s="61" t="s">
        <v>56</v>
      </c>
      <c r="C163" s="62" t="s">
        <v>97</v>
      </c>
      <c r="D163" s="63">
        <v>50</v>
      </c>
      <c r="E163" s="64">
        <v>1941</v>
      </c>
      <c r="F163" s="65" t="s">
        <v>53</v>
      </c>
      <c r="G163" s="59" t="s">
        <v>54</v>
      </c>
      <c r="H163" s="59">
        <v>94</v>
      </c>
      <c r="I163" s="59">
        <v>1</v>
      </c>
      <c r="J163" s="67">
        <v>2</v>
      </c>
      <c r="K163" s="67">
        <v>2</v>
      </c>
      <c r="L163" s="59">
        <v>3</v>
      </c>
      <c r="M163" s="59">
        <v>72.2</v>
      </c>
      <c r="N163" s="59">
        <v>56.4</v>
      </c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>
        <v>4</v>
      </c>
    </row>
    <row r="164" spans="1:29" ht="14.25">
      <c r="A164" s="52">
        <f t="shared" si="2"/>
        <v>153</v>
      </c>
      <c r="B164" s="61"/>
      <c r="C164" s="62" t="s">
        <v>97</v>
      </c>
      <c r="D164" s="63">
        <v>52</v>
      </c>
      <c r="E164" s="64">
        <v>1906</v>
      </c>
      <c r="F164" s="65" t="s">
        <v>53</v>
      </c>
      <c r="G164" s="59" t="s">
        <v>50</v>
      </c>
      <c r="H164" s="59">
        <v>390</v>
      </c>
      <c r="I164" s="59">
        <v>1</v>
      </c>
      <c r="J164" s="59">
        <v>1</v>
      </c>
      <c r="K164" s="59">
        <v>7</v>
      </c>
      <c r="L164" s="59">
        <v>5</v>
      </c>
      <c r="M164" s="59">
        <v>228.9</v>
      </c>
      <c r="N164" s="59">
        <v>204.4</v>
      </c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>
        <v>12</v>
      </c>
    </row>
    <row r="165" spans="1:29" ht="14.25">
      <c r="A165" s="52">
        <f t="shared" si="2"/>
        <v>154</v>
      </c>
      <c r="B165" s="61"/>
      <c r="C165" s="62" t="s">
        <v>97</v>
      </c>
      <c r="D165" s="63">
        <v>53</v>
      </c>
      <c r="E165" s="64">
        <v>1906</v>
      </c>
      <c r="F165" s="65" t="s">
        <v>53</v>
      </c>
      <c r="G165" s="59" t="s">
        <v>54</v>
      </c>
      <c r="H165" s="59">
        <v>289</v>
      </c>
      <c r="I165" s="59">
        <v>1</v>
      </c>
      <c r="J165" s="59">
        <v>4</v>
      </c>
      <c r="K165" s="59">
        <v>6</v>
      </c>
      <c r="L165" s="59">
        <v>6</v>
      </c>
      <c r="M165" s="59">
        <v>173</v>
      </c>
      <c r="N165" s="59">
        <v>157.3</v>
      </c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>
        <v>12</v>
      </c>
    </row>
    <row r="166" spans="1:29" ht="14.25">
      <c r="A166" s="52">
        <f t="shared" si="2"/>
        <v>155</v>
      </c>
      <c r="B166" s="61"/>
      <c r="C166" s="62" t="s">
        <v>97</v>
      </c>
      <c r="D166" s="63">
        <v>58</v>
      </c>
      <c r="E166" s="64">
        <v>1912</v>
      </c>
      <c r="F166" s="65" t="s">
        <v>53</v>
      </c>
      <c r="G166" s="59" t="s">
        <v>50</v>
      </c>
      <c r="H166" s="59">
        <v>859</v>
      </c>
      <c r="I166" s="59">
        <v>1</v>
      </c>
      <c r="J166" s="59">
        <v>4</v>
      </c>
      <c r="K166" s="59">
        <v>17</v>
      </c>
      <c r="L166" s="59">
        <v>19</v>
      </c>
      <c r="M166" s="59">
        <v>588</v>
      </c>
      <c r="N166" s="59">
        <v>464.7</v>
      </c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>
        <v>43</v>
      </c>
    </row>
    <row r="167" spans="1:29" ht="14.25">
      <c r="A167" s="52">
        <f t="shared" si="2"/>
        <v>156</v>
      </c>
      <c r="B167" s="61"/>
      <c r="C167" s="62" t="s">
        <v>97</v>
      </c>
      <c r="D167" s="63">
        <v>62</v>
      </c>
      <c r="E167" s="64">
        <v>1935</v>
      </c>
      <c r="F167" s="65" t="s">
        <v>53</v>
      </c>
      <c r="G167" s="59" t="s">
        <v>50</v>
      </c>
      <c r="H167" s="59">
        <v>528</v>
      </c>
      <c r="I167" s="59">
        <v>2</v>
      </c>
      <c r="J167" s="59">
        <v>3</v>
      </c>
      <c r="K167" s="59">
        <v>12</v>
      </c>
      <c r="L167" s="59">
        <v>24</v>
      </c>
      <c r="M167" s="59">
        <v>648.2</v>
      </c>
      <c r="N167" s="59">
        <v>560.2</v>
      </c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>
        <v>36</v>
      </c>
    </row>
    <row r="168" spans="1:29" ht="13.5" customHeight="1">
      <c r="A168" s="52">
        <f t="shared" si="2"/>
        <v>157</v>
      </c>
      <c r="B168" s="61" t="s">
        <v>56</v>
      </c>
      <c r="C168" s="62" t="s">
        <v>97</v>
      </c>
      <c r="D168" s="63">
        <v>63</v>
      </c>
      <c r="E168" s="64">
        <v>1906</v>
      </c>
      <c r="F168" s="65" t="s">
        <v>53</v>
      </c>
      <c r="G168" s="59" t="s">
        <v>50</v>
      </c>
      <c r="H168" s="59">
        <v>186</v>
      </c>
      <c r="I168" s="59">
        <v>2</v>
      </c>
      <c r="J168" s="59">
        <v>3</v>
      </c>
      <c r="K168" s="59">
        <v>5</v>
      </c>
      <c r="L168" s="59">
        <v>71</v>
      </c>
      <c r="M168" s="59">
        <v>280.8</v>
      </c>
      <c r="N168" s="59">
        <v>206</v>
      </c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>
        <v>11</v>
      </c>
    </row>
    <row r="169" spans="1:29" ht="14.25">
      <c r="A169" s="52">
        <f t="shared" si="2"/>
        <v>158</v>
      </c>
      <c r="B169" s="61"/>
      <c r="C169" s="62" t="s">
        <v>97</v>
      </c>
      <c r="D169" s="63">
        <v>64</v>
      </c>
      <c r="E169" s="64">
        <v>1935</v>
      </c>
      <c r="F169" s="65" t="s">
        <v>53</v>
      </c>
      <c r="G169" s="59" t="s">
        <v>50</v>
      </c>
      <c r="H169" s="59">
        <v>539</v>
      </c>
      <c r="I169" s="59">
        <v>2</v>
      </c>
      <c r="J169" s="59">
        <v>3</v>
      </c>
      <c r="K169" s="59">
        <v>12</v>
      </c>
      <c r="L169" s="59">
        <v>24</v>
      </c>
      <c r="M169" s="59">
        <v>654.3</v>
      </c>
      <c r="N169" s="59">
        <v>565.9</v>
      </c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>
        <v>43</v>
      </c>
    </row>
    <row r="170" spans="1:29" ht="14.25">
      <c r="A170" s="52">
        <f t="shared" si="2"/>
        <v>159</v>
      </c>
      <c r="B170" s="61"/>
      <c r="C170" s="62" t="s">
        <v>97</v>
      </c>
      <c r="D170" s="63">
        <v>67</v>
      </c>
      <c r="E170" s="64">
        <v>1904</v>
      </c>
      <c r="F170" s="65" t="s">
        <v>53</v>
      </c>
      <c r="G170" s="59" t="s">
        <v>54</v>
      </c>
      <c r="H170" s="59">
        <v>196</v>
      </c>
      <c r="I170" s="59">
        <v>1</v>
      </c>
      <c r="J170" s="59">
        <v>2</v>
      </c>
      <c r="K170" s="59">
        <v>4</v>
      </c>
      <c r="L170" s="59">
        <v>4</v>
      </c>
      <c r="M170" s="59">
        <v>152.3</v>
      </c>
      <c r="N170" s="59">
        <v>107.9</v>
      </c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>
        <v>3</v>
      </c>
    </row>
    <row r="171" spans="1:29" ht="14.25">
      <c r="A171" s="52">
        <f t="shared" si="2"/>
        <v>160</v>
      </c>
      <c r="B171" s="61"/>
      <c r="C171" s="62" t="s">
        <v>97</v>
      </c>
      <c r="D171" s="63">
        <v>68</v>
      </c>
      <c r="E171" s="64">
        <v>1936</v>
      </c>
      <c r="F171" s="65" t="s">
        <v>53</v>
      </c>
      <c r="G171" s="59" t="s">
        <v>50</v>
      </c>
      <c r="H171" s="59">
        <v>708</v>
      </c>
      <c r="I171" s="59">
        <v>1</v>
      </c>
      <c r="J171" s="59">
        <v>2</v>
      </c>
      <c r="K171" s="59">
        <v>15</v>
      </c>
      <c r="L171" s="59">
        <v>17</v>
      </c>
      <c r="M171" s="59">
        <v>448.7</v>
      </c>
      <c r="N171" s="59">
        <v>365.4</v>
      </c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>
        <v>32</v>
      </c>
    </row>
    <row r="172" spans="1:29" ht="14.25">
      <c r="A172" s="52">
        <f t="shared" si="2"/>
        <v>161</v>
      </c>
      <c r="B172" s="61"/>
      <c r="C172" s="62" t="s">
        <v>97</v>
      </c>
      <c r="D172" s="63">
        <v>69</v>
      </c>
      <c r="E172" s="64">
        <v>1904</v>
      </c>
      <c r="F172" s="65" t="s">
        <v>53</v>
      </c>
      <c r="G172" s="59" t="s">
        <v>50</v>
      </c>
      <c r="H172" s="59">
        <v>240</v>
      </c>
      <c r="I172" s="59">
        <v>1</v>
      </c>
      <c r="J172" s="59">
        <v>3</v>
      </c>
      <c r="K172" s="59">
        <v>5</v>
      </c>
      <c r="L172" s="59">
        <v>5</v>
      </c>
      <c r="M172" s="59">
        <v>139.9</v>
      </c>
      <c r="N172" s="59">
        <v>124</v>
      </c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>
        <v>7</v>
      </c>
    </row>
    <row r="173" spans="1:29" ht="14.25">
      <c r="A173" s="52">
        <f t="shared" si="2"/>
        <v>162</v>
      </c>
      <c r="B173" s="61"/>
      <c r="C173" s="62" t="s">
        <v>98</v>
      </c>
      <c r="D173" s="63">
        <v>5</v>
      </c>
      <c r="E173" s="64">
        <v>1906</v>
      </c>
      <c r="F173" s="65" t="s">
        <v>53</v>
      </c>
      <c r="G173" s="59" t="s">
        <v>54</v>
      </c>
      <c r="H173" s="59">
        <v>441</v>
      </c>
      <c r="I173" s="59">
        <v>1</v>
      </c>
      <c r="J173" s="59">
        <v>3</v>
      </c>
      <c r="K173" s="59">
        <v>5</v>
      </c>
      <c r="L173" s="59">
        <v>8</v>
      </c>
      <c r="M173" s="59">
        <v>216</v>
      </c>
      <c r="N173" s="59">
        <v>214</v>
      </c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>
        <v>9</v>
      </c>
    </row>
    <row r="174" spans="1:29" ht="14.25">
      <c r="A174" s="52">
        <f t="shared" si="2"/>
        <v>163</v>
      </c>
      <c r="B174" s="61"/>
      <c r="C174" s="62" t="s">
        <v>98</v>
      </c>
      <c r="D174" s="63">
        <v>7</v>
      </c>
      <c r="E174" s="64">
        <v>1935</v>
      </c>
      <c r="F174" s="65" t="s">
        <v>66</v>
      </c>
      <c r="G174" s="59" t="s">
        <v>54</v>
      </c>
      <c r="H174" s="59">
        <v>459</v>
      </c>
      <c r="I174" s="59">
        <v>1</v>
      </c>
      <c r="J174" s="59">
        <v>4</v>
      </c>
      <c r="K174" s="59">
        <v>7</v>
      </c>
      <c r="L174" s="59">
        <v>10</v>
      </c>
      <c r="M174" s="59">
        <v>208.2</v>
      </c>
      <c r="N174" s="59">
        <v>208.2</v>
      </c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>
        <v>16</v>
      </c>
    </row>
    <row r="175" spans="1:29" ht="14.25">
      <c r="A175" s="52">
        <f t="shared" si="2"/>
        <v>164</v>
      </c>
      <c r="B175" s="61"/>
      <c r="C175" s="62" t="s">
        <v>98</v>
      </c>
      <c r="D175" s="63">
        <v>9</v>
      </c>
      <c r="E175" s="64">
        <v>1936</v>
      </c>
      <c r="F175" s="65" t="s">
        <v>53</v>
      </c>
      <c r="G175" s="59" t="s">
        <v>50</v>
      </c>
      <c r="H175" s="59">
        <v>698</v>
      </c>
      <c r="I175" s="59">
        <v>1</v>
      </c>
      <c r="J175" s="59">
        <v>2</v>
      </c>
      <c r="K175" s="59">
        <v>10</v>
      </c>
      <c r="L175" s="59">
        <v>17</v>
      </c>
      <c r="M175" s="59">
        <v>455.4</v>
      </c>
      <c r="N175" s="59">
        <v>366.4</v>
      </c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>
        <v>27</v>
      </c>
    </row>
    <row r="176" spans="1:29" ht="14.25">
      <c r="A176" s="52">
        <f t="shared" si="2"/>
        <v>165</v>
      </c>
      <c r="B176" s="61" t="s">
        <v>56</v>
      </c>
      <c r="C176" s="62" t="s">
        <v>98</v>
      </c>
      <c r="D176" s="63">
        <v>11</v>
      </c>
      <c r="E176" s="64">
        <v>1906</v>
      </c>
      <c r="F176" s="65" t="s">
        <v>53</v>
      </c>
      <c r="G176" s="59" t="s">
        <v>54</v>
      </c>
      <c r="H176" s="59">
        <v>324</v>
      </c>
      <c r="I176" s="59">
        <v>1</v>
      </c>
      <c r="J176" s="59">
        <v>2</v>
      </c>
      <c r="K176" s="59">
        <v>3</v>
      </c>
      <c r="L176" s="59">
        <v>7</v>
      </c>
      <c r="M176" s="59">
        <v>213.8</v>
      </c>
      <c r="N176" s="59">
        <v>195.8</v>
      </c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>
        <v>9</v>
      </c>
    </row>
    <row r="177" spans="1:29" ht="14.25">
      <c r="A177" s="52">
        <f t="shared" si="2"/>
        <v>166</v>
      </c>
      <c r="B177" s="61" t="s">
        <v>56</v>
      </c>
      <c r="C177" s="62" t="s">
        <v>98</v>
      </c>
      <c r="D177" s="63">
        <v>13</v>
      </c>
      <c r="E177" s="64">
        <v>1906</v>
      </c>
      <c r="F177" s="65" t="s">
        <v>53</v>
      </c>
      <c r="G177" s="59" t="s">
        <v>54</v>
      </c>
      <c r="H177" s="59">
        <v>405</v>
      </c>
      <c r="I177" s="59">
        <v>1</v>
      </c>
      <c r="J177" s="59">
        <v>3</v>
      </c>
      <c r="K177" s="59">
        <v>4</v>
      </c>
      <c r="L177" s="59">
        <v>8</v>
      </c>
      <c r="M177" s="59">
        <v>218.7</v>
      </c>
      <c r="N177" s="59">
        <v>218.7</v>
      </c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>
        <v>11</v>
      </c>
    </row>
    <row r="178" spans="1:29" ht="14.25">
      <c r="A178" s="52">
        <f t="shared" si="2"/>
        <v>167</v>
      </c>
      <c r="B178" s="61"/>
      <c r="C178" s="62" t="s">
        <v>98</v>
      </c>
      <c r="D178" s="63">
        <v>15</v>
      </c>
      <c r="E178" s="64">
        <v>1940</v>
      </c>
      <c r="F178" s="65" t="s">
        <v>53</v>
      </c>
      <c r="G178" s="59" t="s">
        <v>50</v>
      </c>
      <c r="H178" s="59">
        <v>445</v>
      </c>
      <c r="I178" s="59">
        <v>2</v>
      </c>
      <c r="J178" s="59">
        <v>2</v>
      </c>
      <c r="K178" s="59">
        <v>8</v>
      </c>
      <c r="L178" s="59">
        <v>20</v>
      </c>
      <c r="M178" s="59">
        <v>539</v>
      </c>
      <c r="N178" s="59">
        <v>455.2</v>
      </c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>
        <v>20</v>
      </c>
    </row>
    <row r="179" spans="1:29" ht="14.25">
      <c r="A179" s="52">
        <f t="shared" si="2"/>
        <v>168</v>
      </c>
      <c r="B179" s="61"/>
      <c r="C179" s="62" t="s">
        <v>98</v>
      </c>
      <c r="D179" s="63">
        <v>23</v>
      </c>
      <c r="E179" s="64">
        <v>1906</v>
      </c>
      <c r="F179" s="65" t="s">
        <v>53</v>
      </c>
      <c r="G179" s="59" t="s">
        <v>54</v>
      </c>
      <c r="H179" s="59">
        <v>395</v>
      </c>
      <c r="I179" s="59">
        <v>1</v>
      </c>
      <c r="J179" s="59">
        <v>4</v>
      </c>
      <c r="K179" s="59">
        <v>6</v>
      </c>
      <c r="L179" s="59">
        <v>6</v>
      </c>
      <c r="M179" s="59">
        <v>219</v>
      </c>
      <c r="N179" s="59">
        <v>195.9</v>
      </c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>
        <v>19</v>
      </c>
    </row>
    <row r="180" spans="1:29" ht="14.25">
      <c r="A180" s="52">
        <f t="shared" si="2"/>
        <v>169</v>
      </c>
      <c r="B180" s="61"/>
      <c r="C180" s="62" t="s">
        <v>98</v>
      </c>
      <c r="D180" s="63">
        <v>25</v>
      </c>
      <c r="E180" s="64">
        <v>1954</v>
      </c>
      <c r="F180" s="65" t="s">
        <v>66</v>
      </c>
      <c r="G180" s="59" t="s">
        <v>54</v>
      </c>
      <c r="H180" s="59">
        <v>284</v>
      </c>
      <c r="I180" s="59">
        <v>1</v>
      </c>
      <c r="J180" s="59">
        <v>2</v>
      </c>
      <c r="K180" s="59">
        <v>5</v>
      </c>
      <c r="L180" s="59">
        <v>10</v>
      </c>
      <c r="M180" s="59">
        <v>219</v>
      </c>
      <c r="N180" s="59">
        <v>168.3</v>
      </c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>
        <v>15</v>
      </c>
    </row>
    <row r="181" spans="1:29" ht="14.25">
      <c r="A181" s="52">
        <f t="shared" si="2"/>
        <v>170</v>
      </c>
      <c r="B181" s="61"/>
      <c r="C181" s="62" t="s">
        <v>98</v>
      </c>
      <c r="D181" s="63">
        <v>27</v>
      </c>
      <c r="E181" s="64">
        <v>1906</v>
      </c>
      <c r="F181" s="65" t="s">
        <v>53</v>
      </c>
      <c r="G181" s="59" t="s">
        <v>54</v>
      </c>
      <c r="H181" s="59">
        <v>360</v>
      </c>
      <c r="I181" s="59">
        <v>1</v>
      </c>
      <c r="J181" s="59">
        <v>3</v>
      </c>
      <c r="K181" s="59">
        <v>2</v>
      </c>
      <c r="L181" s="59">
        <v>7</v>
      </c>
      <c r="M181" s="59">
        <v>197</v>
      </c>
      <c r="N181" s="59">
        <v>179.4</v>
      </c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>
        <v>13</v>
      </c>
    </row>
    <row r="182" spans="1:29" ht="14.25">
      <c r="A182" s="52">
        <f t="shared" si="2"/>
        <v>171</v>
      </c>
      <c r="B182" s="61"/>
      <c r="C182" s="62" t="s">
        <v>98</v>
      </c>
      <c r="D182" s="63">
        <v>29</v>
      </c>
      <c r="E182" s="64">
        <v>1954</v>
      </c>
      <c r="F182" s="65" t="s">
        <v>66</v>
      </c>
      <c r="G182" s="59" t="s">
        <v>50</v>
      </c>
      <c r="H182" s="59">
        <v>407</v>
      </c>
      <c r="I182" s="59">
        <v>1</v>
      </c>
      <c r="J182" s="59">
        <v>2</v>
      </c>
      <c r="K182" s="59">
        <v>4</v>
      </c>
      <c r="L182" s="59">
        <v>10</v>
      </c>
      <c r="M182" s="58">
        <v>220.1</v>
      </c>
      <c r="N182" s="58">
        <v>206.8</v>
      </c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9">
        <v>8</v>
      </c>
    </row>
    <row r="183" spans="1:29" ht="14.25">
      <c r="A183" s="52">
        <f t="shared" si="2"/>
        <v>172</v>
      </c>
      <c r="B183" s="61"/>
      <c r="C183" s="62" t="s">
        <v>98</v>
      </c>
      <c r="D183" s="63">
        <v>31</v>
      </c>
      <c r="E183" s="64">
        <v>1906</v>
      </c>
      <c r="F183" s="65" t="s">
        <v>53</v>
      </c>
      <c r="G183" s="59" t="s">
        <v>50</v>
      </c>
      <c r="H183" s="59">
        <v>360</v>
      </c>
      <c r="I183" s="59">
        <v>1</v>
      </c>
      <c r="J183" s="59">
        <v>3</v>
      </c>
      <c r="K183" s="59">
        <v>6</v>
      </c>
      <c r="L183" s="59">
        <v>6</v>
      </c>
      <c r="M183" s="58">
        <v>206.9</v>
      </c>
      <c r="N183" s="58">
        <v>189.5</v>
      </c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9">
        <v>12</v>
      </c>
    </row>
    <row r="184" spans="1:29" ht="14.25">
      <c r="A184" s="52">
        <f t="shared" si="2"/>
        <v>173</v>
      </c>
      <c r="B184" s="61"/>
      <c r="C184" s="62" t="s">
        <v>98</v>
      </c>
      <c r="D184" s="63">
        <v>35</v>
      </c>
      <c r="E184" s="64">
        <v>1954</v>
      </c>
      <c r="F184" s="65" t="s">
        <v>66</v>
      </c>
      <c r="G184" s="59" t="s">
        <v>50</v>
      </c>
      <c r="H184" s="59">
        <v>387</v>
      </c>
      <c r="I184" s="59">
        <v>1</v>
      </c>
      <c r="J184" s="59">
        <v>2</v>
      </c>
      <c r="K184" s="59">
        <v>4</v>
      </c>
      <c r="L184" s="59">
        <v>10</v>
      </c>
      <c r="M184" s="58">
        <v>224.2</v>
      </c>
      <c r="N184" s="58">
        <v>210.9</v>
      </c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9">
        <v>9</v>
      </c>
    </row>
    <row r="185" spans="1:29" ht="14.25">
      <c r="A185" s="52">
        <f t="shared" si="2"/>
        <v>174</v>
      </c>
      <c r="B185" s="61"/>
      <c r="C185" s="62" t="s">
        <v>98</v>
      </c>
      <c r="D185" s="63">
        <v>37</v>
      </c>
      <c r="E185" s="64">
        <v>1906</v>
      </c>
      <c r="F185" s="65" t="s">
        <v>53</v>
      </c>
      <c r="G185" s="59" t="s">
        <v>50</v>
      </c>
      <c r="H185" s="59">
        <v>378</v>
      </c>
      <c r="I185" s="59">
        <v>1</v>
      </c>
      <c r="J185" s="59">
        <v>3</v>
      </c>
      <c r="K185" s="59">
        <v>6</v>
      </c>
      <c r="L185" s="59">
        <v>7</v>
      </c>
      <c r="M185" s="58">
        <v>205.6</v>
      </c>
      <c r="N185" s="58">
        <v>184.6</v>
      </c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9">
        <v>8</v>
      </c>
    </row>
    <row r="186" spans="1:29" ht="12.75" customHeight="1">
      <c r="A186" s="52">
        <f t="shared" si="2"/>
        <v>175</v>
      </c>
      <c r="B186" s="61"/>
      <c r="C186" s="62" t="s">
        <v>98</v>
      </c>
      <c r="D186" s="63">
        <v>39</v>
      </c>
      <c r="E186" s="64">
        <v>1960</v>
      </c>
      <c r="F186" s="65" t="s">
        <v>53</v>
      </c>
      <c r="G186" s="59" t="s">
        <v>50</v>
      </c>
      <c r="H186" s="59">
        <v>282</v>
      </c>
      <c r="I186" s="59">
        <v>2</v>
      </c>
      <c r="J186" s="59">
        <v>1</v>
      </c>
      <c r="K186" s="59">
        <v>8</v>
      </c>
      <c r="L186" s="59">
        <v>18</v>
      </c>
      <c r="M186" s="58">
        <v>347.3</v>
      </c>
      <c r="N186" s="58">
        <v>322.1</v>
      </c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9">
        <v>22</v>
      </c>
    </row>
    <row r="187" spans="1:29" ht="14.25">
      <c r="A187" s="52">
        <f t="shared" si="2"/>
        <v>176</v>
      </c>
      <c r="B187" s="61" t="s">
        <v>56</v>
      </c>
      <c r="C187" s="62" t="s">
        <v>98</v>
      </c>
      <c r="D187" s="63">
        <v>41</v>
      </c>
      <c r="E187" s="64">
        <v>1906</v>
      </c>
      <c r="F187" s="65" t="s">
        <v>53</v>
      </c>
      <c r="G187" s="59" t="s">
        <v>54</v>
      </c>
      <c r="H187" s="59">
        <v>445</v>
      </c>
      <c r="I187" s="59">
        <v>1</v>
      </c>
      <c r="J187" s="59">
        <v>3</v>
      </c>
      <c r="K187" s="59">
        <v>6</v>
      </c>
      <c r="L187" s="59">
        <v>8</v>
      </c>
      <c r="M187" s="58">
        <v>208.1</v>
      </c>
      <c r="N187" s="58">
        <v>135.9</v>
      </c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9">
        <v>11</v>
      </c>
    </row>
    <row r="188" spans="1:29" ht="14.25">
      <c r="A188" s="52">
        <f t="shared" si="2"/>
        <v>177</v>
      </c>
      <c r="B188" s="61"/>
      <c r="C188" s="62" t="s">
        <v>98</v>
      </c>
      <c r="D188" s="63">
        <v>43</v>
      </c>
      <c r="E188" s="64">
        <v>1959</v>
      </c>
      <c r="F188" s="65" t="s">
        <v>53</v>
      </c>
      <c r="G188" s="59" t="s">
        <v>50</v>
      </c>
      <c r="H188" s="59">
        <v>272</v>
      </c>
      <c r="I188" s="59">
        <v>2</v>
      </c>
      <c r="J188" s="59">
        <v>1</v>
      </c>
      <c r="K188" s="59">
        <v>8</v>
      </c>
      <c r="L188" s="59">
        <v>18</v>
      </c>
      <c r="M188" s="58">
        <v>343.5</v>
      </c>
      <c r="N188" s="58">
        <v>318.1</v>
      </c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9">
        <v>23</v>
      </c>
    </row>
    <row r="189" spans="1:29" ht="14.25">
      <c r="A189" s="52">
        <f t="shared" si="2"/>
        <v>178</v>
      </c>
      <c r="B189" s="61"/>
      <c r="C189" s="62" t="s">
        <v>98</v>
      </c>
      <c r="D189" s="63">
        <v>45</v>
      </c>
      <c r="E189" s="64">
        <v>1906</v>
      </c>
      <c r="F189" s="65" t="s">
        <v>53</v>
      </c>
      <c r="G189" s="59" t="s">
        <v>54</v>
      </c>
      <c r="H189" s="59">
        <v>378</v>
      </c>
      <c r="I189" s="59">
        <v>1</v>
      </c>
      <c r="J189" s="59">
        <v>3</v>
      </c>
      <c r="K189" s="59">
        <v>6</v>
      </c>
      <c r="L189" s="59">
        <v>8</v>
      </c>
      <c r="M189" s="58">
        <v>219.3</v>
      </c>
      <c r="N189" s="58">
        <v>189.1</v>
      </c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9">
        <v>14</v>
      </c>
    </row>
    <row r="190" spans="1:29" ht="14.25">
      <c r="A190" s="52">
        <f t="shared" si="2"/>
        <v>179</v>
      </c>
      <c r="B190" s="61"/>
      <c r="C190" s="62" t="s">
        <v>98</v>
      </c>
      <c r="D190" s="63">
        <v>47</v>
      </c>
      <c r="E190" s="64">
        <v>1959</v>
      </c>
      <c r="F190" s="65" t="s">
        <v>53</v>
      </c>
      <c r="G190" s="59" t="s">
        <v>50</v>
      </c>
      <c r="H190" s="59">
        <v>282</v>
      </c>
      <c r="I190" s="59">
        <v>2</v>
      </c>
      <c r="J190" s="59">
        <v>1</v>
      </c>
      <c r="K190" s="59">
        <v>8</v>
      </c>
      <c r="L190" s="59">
        <v>18</v>
      </c>
      <c r="M190" s="58">
        <v>356.3</v>
      </c>
      <c r="N190" s="58">
        <v>329</v>
      </c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9">
        <v>22</v>
      </c>
    </row>
    <row r="191" spans="1:29" ht="14.25">
      <c r="A191" s="52">
        <f t="shared" si="2"/>
        <v>180</v>
      </c>
      <c r="B191" s="61"/>
      <c r="C191" s="62" t="s">
        <v>98</v>
      </c>
      <c r="D191" s="63">
        <v>51</v>
      </c>
      <c r="E191" s="64">
        <v>1910</v>
      </c>
      <c r="F191" s="65" t="s">
        <v>53</v>
      </c>
      <c r="G191" s="59" t="s">
        <v>50</v>
      </c>
      <c r="H191" s="59">
        <v>586</v>
      </c>
      <c r="I191" s="59">
        <v>1</v>
      </c>
      <c r="J191" s="59">
        <v>3</v>
      </c>
      <c r="K191" s="59">
        <v>8</v>
      </c>
      <c r="L191" s="59">
        <v>10</v>
      </c>
      <c r="M191" s="58">
        <v>445.3</v>
      </c>
      <c r="N191" s="58">
        <v>320.8</v>
      </c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9">
        <v>23</v>
      </c>
    </row>
    <row r="192" spans="1:29" ht="14.25">
      <c r="A192" s="52">
        <f t="shared" si="2"/>
        <v>181</v>
      </c>
      <c r="B192" s="61"/>
      <c r="C192" s="62" t="s">
        <v>98</v>
      </c>
      <c r="D192" s="63">
        <v>53</v>
      </c>
      <c r="E192" s="64">
        <v>1936</v>
      </c>
      <c r="F192" s="65" t="s">
        <v>53</v>
      </c>
      <c r="G192" s="59" t="s">
        <v>50</v>
      </c>
      <c r="H192" s="59">
        <v>698</v>
      </c>
      <c r="I192" s="59">
        <v>1</v>
      </c>
      <c r="J192" s="66">
        <v>3</v>
      </c>
      <c r="K192" s="66">
        <v>13</v>
      </c>
      <c r="L192" s="59">
        <v>27</v>
      </c>
      <c r="M192" s="58">
        <v>376.2</v>
      </c>
      <c r="N192" s="58">
        <v>360.4</v>
      </c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9">
        <v>23</v>
      </c>
    </row>
    <row r="193" spans="1:29" ht="15" thickBot="1">
      <c r="A193" s="52">
        <f t="shared" si="2"/>
        <v>182</v>
      </c>
      <c r="B193" s="61"/>
      <c r="C193" s="62" t="s">
        <v>98</v>
      </c>
      <c r="D193" s="63">
        <v>55</v>
      </c>
      <c r="E193" s="64">
        <v>1936</v>
      </c>
      <c r="F193" s="65" t="s">
        <v>53</v>
      </c>
      <c r="G193" s="59" t="s">
        <v>50</v>
      </c>
      <c r="H193" s="59">
        <v>694</v>
      </c>
      <c r="I193" s="59">
        <v>1</v>
      </c>
      <c r="J193" s="66">
        <v>3</v>
      </c>
      <c r="K193" s="66">
        <v>13</v>
      </c>
      <c r="L193" s="59">
        <v>18</v>
      </c>
      <c r="M193" s="58">
        <v>349.5</v>
      </c>
      <c r="N193" s="58">
        <v>349.5</v>
      </c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9">
        <v>28</v>
      </c>
    </row>
    <row r="194" spans="1:29" ht="16.5" thickBot="1">
      <c r="A194" s="72">
        <f>A193</f>
        <v>182</v>
      </c>
      <c r="B194" s="73"/>
      <c r="C194" s="74" t="s">
        <v>99</v>
      </c>
      <c r="D194" s="75"/>
      <c r="E194" s="75"/>
      <c r="F194" s="74"/>
      <c r="G194" s="74"/>
      <c r="H194" s="75">
        <f aca="true" t="shared" si="3" ref="H194:N194">SUM(H12:H193)</f>
        <v>93097.92</v>
      </c>
      <c r="I194" s="75">
        <f t="shared" si="3"/>
        <v>445</v>
      </c>
      <c r="J194" s="75">
        <f t="shared" si="3"/>
        <v>390</v>
      </c>
      <c r="K194" s="75">
        <f t="shared" si="3"/>
        <v>2874</v>
      </c>
      <c r="L194" s="75">
        <f t="shared" si="3"/>
        <v>5738</v>
      </c>
      <c r="M194" s="75">
        <f t="shared" si="3"/>
        <v>156062.28999999998</v>
      </c>
      <c r="N194" s="75">
        <f t="shared" si="3"/>
        <v>136772.11999999997</v>
      </c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>
        <f>SUM(AC12:AC193)</f>
        <v>5763</v>
      </c>
    </row>
    <row r="195" spans="1:29" ht="21" thickBot="1">
      <c r="A195" s="76"/>
      <c r="B195" s="77"/>
      <c r="C195" s="78" t="s">
        <v>100</v>
      </c>
      <c r="D195" s="79"/>
      <c r="E195" s="23"/>
      <c r="F195" s="80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ht="15">
      <c r="A196" s="81"/>
      <c r="B196" s="81"/>
      <c r="C196" s="82" t="s">
        <v>101</v>
      </c>
      <c r="D196" s="11"/>
      <c r="E196" s="12"/>
      <c r="F196" s="8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4.25">
      <c r="A197" s="84">
        <v>1</v>
      </c>
      <c r="B197" s="61" t="s">
        <v>56</v>
      </c>
      <c r="C197" s="62" t="s">
        <v>102</v>
      </c>
      <c r="D197" s="63">
        <v>34</v>
      </c>
      <c r="E197" s="64">
        <v>1936</v>
      </c>
      <c r="F197" s="65" t="s">
        <v>53</v>
      </c>
      <c r="G197" s="59" t="s">
        <v>50</v>
      </c>
      <c r="H197" s="59">
        <v>170</v>
      </c>
      <c r="I197" s="59">
        <v>1</v>
      </c>
      <c r="J197" s="59">
        <v>1</v>
      </c>
      <c r="K197" s="59">
        <v>2</v>
      </c>
      <c r="L197" s="59">
        <v>5</v>
      </c>
      <c r="M197" s="69">
        <v>102</v>
      </c>
      <c r="N197" s="59">
        <v>102</v>
      </c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>
        <v>13</v>
      </c>
    </row>
    <row r="198" spans="1:29" ht="14.25">
      <c r="A198" s="84">
        <f>A197+1</f>
        <v>2</v>
      </c>
      <c r="B198" s="62"/>
      <c r="C198" s="62" t="s">
        <v>102</v>
      </c>
      <c r="D198" s="63">
        <v>41</v>
      </c>
      <c r="E198" s="59">
        <v>1930</v>
      </c>
      <c r="F198" s="65" t="s">
        <v>53</v>
      </c>
      <c r="G198" s="59" t="s">
        <v>50</v>
      </c>
      <c r="H198" s="59">
        <v>82</v>
      </c>
      <c r="I198" s="59">
        <v>1</v>
      </c>
      <c r="J198" s="66">
        <v>1</v>
      </c>
      <c r="K198" s="66">
        <v>1</v>
      </c>
      <c r="L198" s="59">
        <v>4</v>
      </c>
      <c r="M198" s="69">
        <v>50.4</v>
      </c>
      <c r="N198" s="59">
        <v>50.4</v>
      </c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>
        <v>4</v>
      </c>
    </row>
    <row r="199" spans="1:29" ht="14.25">
      <c r="A199" s="84">
        <f aca="true" t="shared" si="4" ref="A199:A262">A198+1</f>
        <v>3</v>
      </c>
      <c r="B199" s="62"/>
      <c r="C199" s="62" t="s">
        <v>103</v>
      </c>
      <c r="D199" s="63">
        <v>5</v>
      </c>
      <c r="E199" s="59">
        <v>1953</v>
      </c>
      <c r="F199" s="65" t="s">
        <v>53</v>
      </c>
      <c r="G199" s="59" t="s">
        <v>50</v>
      </c>
      <c r="H199" s="59">
        <v>384</v>
      </c>
      <c r="I199" s="59">
        <v>2</v>
      </c>
      <c r="J199" s="59">
        <v>2</v>
      </c>
      <c r="K199" s="59">
        <v>8</v>
      </c>
      <c r="L199" s="59">
        <v>20</v>
      </c>
      <c r="M199" s="69">
        <v>453.6</v>
      </c>
      <c r="N199" s="59">
        <v>402.8</v>
      </c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>
        <v>20</v>
      </c>
    </row>
    <row r="200" spans="1:29" ht="14.25">
      <c r="A200" s="84">
        <f t="shared" si="4"/>
        <v>4</v>
      </c>
      <c r="B200" s="61" t="s">
        <v>56</v>
      </c>
      <c r="C200" s="62" t="s">
        <v>103</v>
      </c>
      <c r="D200" s="63">
        <v>6</v>
      </c>
      <c r="E200" s="59">
        <v>1956</v>
      </c>
      <c r="F200" s="65" t="s">
        <v>53</v>
      </c>
      <c r="G200" s="59" t="s">
        <v>50</v>
      </c>
      <c r="H200" s="59">
        <v>135</v>
      </c>
      <c r="I200" s="59">
        <v>1</v>
      </c>
      <c r="J200" s="66">
        <v>2</v>
      </c>
      <c r="K200" s="66">
        <v>2</v>
      </c>
      <c r="L200" s="59">
        <v>8</v>
      </c>
      <c r="M200" s="69">
        <v>87.1</v>
      </c>
      <c r="N200" s="59">
        <v>87.1</v>
      </c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>
        <v>9</v>
      </c>
    </row>
    <row r="201" spans="1:29" ht="14.25">
      <c r="A201" s="84">
        <f t="shared" si="4"/>
        <v>5</v>
      </c>
      <c r="B201" s="62"/>
      <c r="C201" s="62" t="s">
        <v>103</v>
      </c>
      <c r="D201" s="63">
        <v>7</v>
      </c>
      <c r="E201" s="59">
        <v>1956</v>
      </c>
      <c r="F201" s="65" t="s">
        <v>66</v>
      </c>
      <c r="G201" s="59" t="s">
        <v>50</v>
      </c>
      <c r="H201" s="59">
        <v>381</v>
      </c>
      <c r="I201" s="59">
        <v>2</v>
      </c>
      <c r="J201" s="59">
        <v>2</v>
      </c>
      <c r="K201" s="59">
        <v>8</v>
      </c>
      <c r="L201" s="59">
        <v>20</v>
      </c>
      <c r="M201" s="69">
        <v>427.1</v>
      </c>
      <c r="N201" s="59">
        <v>380.1</v>
      </c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>
        <v>17</v>
      </c>
    </row>
    <row r="202" spans="1:29" ht="14.25">
      <c r="A202" s="84">
        <f t="shared" si="4"/>
        <v>6</v>
      </c>
      <c r="B202" s="62"/>
      <c r="C202" s="62" t="s">
        <v>103</v>
      </c>
      <c r="D202" s="63">
        <v>9</v>
      </c>
      <c r="E202" s="59">
        <v>1952</v>
      </c>
      <c r="F202" s="65" t="s">
        <v>53</v>
      </c>
      <c r="G202" s="59" t="s">
        <v>50</v>
      </c>
      <c r="H202" s="59">
        <v>351</v>
      </c>
      <c r="I202" s="59">
        <v>2</v>
      </c>
      <c r="J202" s="59">
        <v>2</v>
      </c>
      <c r="K202" s="59">
        <v>8</v>
      </c>
      <c r="L202" s="59">
        <v>20</v>
      </c>
      <c r="M202" s="69">
        <v>458.6</v>
      </c>
      <c r="N202" s="59">
        <v>407.4</v>
      </c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>
        <v>17</v>
      </c>
    </row>
    <row r="203" spans="1:29" ht="14.25">
      <c r="A203" s="84">
        <f t="shared" si="4"/>
        <v>7</v>
      </c>
      <c r="B203" s="62"/>
      <c r="C203" s="62" t="s">
        <v>103</v>
      </c>
      <c r="D203" s="63">
        <v>11</v>
      </c>
      <c r="E203" s="59">
        <v>1962</v>
      </c>
      <c r="F203" s="65" t="s">
        <v>66</v>
      </c>
      <c r="G203" s="59" t="s">
        <v>50</v>
      </c>
      <c r="H203" s="59">
        <v>378</v>
      </c>
      <c r="I203" s="59">
        <v>2</v>
      </c>
      <c r="J203" s="59">
        <v>2</v>
      </c>
      <c r="K203" s="59">
        <v>8</v>
      </c>
      <c r="L203" s="59">
        <v>20</v>
      </c>
      <c r="M203" s="69">
        <v>411</v>
      </c>
      <c r="N203" s="59">
        <v>368.3</v>
      </c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>
        <v>25</v>
      </c>
    </row>
    <row r="204" spans="1:29" ht="14.25">
      <c r="A204" s="84">
        <f t="shared" si="4"/>
        <v>8</v>
      </c>
      <c r="B204" s="61" t="s">
        <v>56</v>
      </c>
      <c r="C204" s="62" t="s">
        <v>103</v>
      </c>
      <c r="D204" s="63">
        <v>16</v>
      </c>
      <c r="E204" s="59">
        <v>1953</v>
      </c>
      <c r="F204" s="65" t="s">
        <v>53</v>
      </c>
      <c r="G204" s="59" t="s">
        <v>50</v>
      </c>
      <c r="H204" s="59">
        <v>134</v>
      </c>
      <c r="I204" s="59">
        <v>1</v>
      </c>
      <c r="J204" s="67">
        <v>4</v>
      </c>
      <c r="K204" s="67">
        <v>4</v>
      </c>
      <c r="L204" s="59">
        <v>4</v>
      </c>
      <c r="M204" s="69">
        <v>85.4</v>
      </c>
      <c r="N204" s="59">
        <v>85.4</v>
      </c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>
        <v>5</v>
      </c>
    </row>
    <row r="205" spans="1:29" ht="14.25">
      <c r="A205" s="84">
        <f t="shared" si="4"/>
        <v>9</v>
      </c>
      <c r="B205" s="62"/>
      <c r="C205" s="62" t="s">
        <v>103</v>
      </c>
      <c r="D205" s="63">
        <v>22</v>
      </c>
      <c r="E205" s="59">
        <v>1980</v>
      </c>
      <c r="F205" s="65" t="s">
        <v>49</v>
      </c>
      <c r="G205" s="59" t="s">
        <v>50</v>
      </c>
      <c r="H205" s="59">
        <v>1053</v>
      </c>
      <c r="I205" s="59">
        <v>3</v>
      </c>
      <c r="J205" s="59">
        <v>4</v>
      </c>
      <c r="K205" s="59">
        <v>32</v>
      </c>
      <c r="L205" s="59">
        <v>78</v>
      </c>
      <c r="M205" s="69">
        <v>1930.1</v>
      </c>
      <c r="N205" s="59">
        <v>1704.7</v>
      </c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>
        <v>59</v>
      </c>
    </row>
    <row r="206" spans="1:29" ht="14.25">
      <c r="A206" s="84">
        <f t="shared" si="4"/>
        <v>10</v>
      </c>
      <c r="B206" s="62"/>
      <c r="C206" s="62" t="s">
        <v>104</v>
      </c>
      <c r="D206" s="63">
        <v>3</v>
      </c>
      <c r="E206" s="59">
        <v>1959</v>
      </c>
      <c r="F206" s="65" t="s">
        <v>66</v>
      </c>
      <c r="G206" s="59" t="s">
        <v>50</v>
      </c>
      <c r="H206" s="59">
        <v>485</v>
      </c>
      <c r="I206" s="59">
        <v>2</v>
      </c>
      <c r="J206" s="59">
        <v>1</v>
      </c>
      <c r="K206" s="59">
        <v>8</v>
      </c>
      <c r="L206" s="59">
        <v>18</v>
      </c>
      <c r="M206" s="69">
        <v>547.8</v>
      </c>
      <c r="N206" s="59">
        <v>501.8</v>
      </c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>
        <v>18</v>
      </c>
    </row>
    <row r="207" spans="1:29" ht="14.25">
      <c r="A207" s="84">
        <f t="shared" si="4"/>
        <v>11</v>
      </c>
      <c r="B207" s="62"/>
      <c r="C207" s="62" t="s">
        <v>104</v>
      </c>
      <c r="D207" s="63">
        <v>9</v>
      </c>
      <c r="E207" s="59">
        <v>1979</v>
      </c>
      <c r="F207" s="65" t="s">
        <v>49</v>
      </c>
      <c r="G207" s="59" t="s">
        <v>50</v>
      </c>
      <c r="H207" s="59">
        <v>1050</v>
      </c>
      <c r="I207" s="59">
        <v>4</v>
      </c>
      <c r="J207" s="59">
        <v>4</v>
      </c>
      <c r="K207" s="59">
        <v>32</v>
      </c>
      <c r="L207" s="59">
        <v>78</v>
      </c>
      <c r="M207" s="69">
        <v>1812.2</v>
      </c>
      <c r="N207" s="59">
        <v>1578.4</v>
      </c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>
        <v>69</v>
      </c>
    </row>
    <row r="208" spans="1:29" ht="14.25">
      <c r="A208" s="84">
        <f t="shared" si="4"/>
        <v>12</v>
      </c>
      <c r="B208" s="61" t="s">
        <v>56</v>
      </c>
      <c r="C208" s="62" t="s">
        <v>104</v>
      </c>
      <c r="D208" s="63">
        <v>17</v>
      </c>
      <c r="E208" s="59">
        <v>1961</v>
      </c>
      <c r="F208" s="65" t="s">
        <v>66</v>
      </c>
      <c r="G208" s="59" t="s">
        <v>50</v>
      </c>
      <c r="H208" s="59">
        <v>161</v>
      </c>
      <c r="I208" s="59">
        <v>1</v>
      </c>
      <c r="J208" s="59">
        <v>1</v>
      </c>
      <c r="K208" s="59">
        <v>3</v>
      </c>
      <c r="L208" s="59">
        <v>4</v>
      </c>
      <c r="M208" s="69">
        <v>114.4</v>
      </c>
      <c r="N208" s="59">
        <v>114.3</v>
      </c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>
        <v>7</v>
      </c>
    </row>
    <row r="209" spans="1:29" ht="14.25">
      <c r="A209" s="84">
        <f t="shared" si="4"/>
        <v>13</v>
      </c>
      <c r="B209" s="61" t="s">
        <v>56</v>
      </c>
      <c r="C209" s="62" t="s">
        <v>61</v>
      </c>
      <c r="D209" s="63">
        <v>3</v>
      </c>
      <c r="E209" s="59">
        <v>1930</v>
      </c>
      <c r="F209" s="65" t="s">
        <v>53</v>
      </c>
      <c r="G209" s="59" t="s">
        <v>50</v>
      </c>
      <c r="H209" s="59">
        <v>149</v>
      </c>
      <c r="I209" s="59">
        <v>1</v>
      </c>
      <c r="J209" s="67">
        <v>4</v>
      </c>
      <c r="K209" s="67">
        <v>4</v>
      </c>
      <c r="L209" s="59">
        <v>4</v>
      </c>
      <c r="M209" s="69">
        <v>98.6</v>
      </c>
      <c r="N209" s="59">
        <v>98.6</v>
      </c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>
        <v>10</v>
      </c>
    </row>
    <row r="210" spans="1:29" ht="14.25">
      <c r="A210" s="84">
        <f t="shared" si="4"/>
        <v>14</v>
      </c>
      <c r="B210" s="61" t="s">
        <v>56</v>
      </c>
      <c r="C210" s="62" t="s">
        <v>105</v>
      </c>
      <c r="D210" s="63">
        <v>6</v>
      </c>
      <c r="E210" s="59">
        <v>1958</v>
      </c>
      <c r="F210" s="65" t="s">
        <v>53</v>
      </c>
      <c r="G210" s="59" t="s">
        <v>50</v>
      </c>
      <c r="H210" s="59">
        <v>570</v>
      </c>
      <c r="I210" s="59">
        <v>1</v>
      </c>
      <c r="J210" s="67">
        <v>10</v>
      </c>
      <c r="K210" s="67">
        <v>10</v>
      </c>
      <c r="L210" s="59">
        <v>17</v>
      </c>
      <c r="M210" s="69">
        <v>370.7</v>
      </c>
      <c r="N210" s="59">
        <v>370.7</v>
      </c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>
        <v>25</v>
      </c>
    </row>
    <row r="211" spans="1:29" ht="14.25">
      <c r="A211" s="84">
        <f t="shared" si="4"/>
        <v>15</v>
      </c>
      <c r="B211" s="61" t="s">
        <v>56</v>
      </c>
      <c r="C211" s="62" t="s">
        <v>105</v>
      </c>
      <c r="D211" s="63">
        <v>10</v>
      </c>
      <c r="E211" s="59">
        <v>1956</v>
      </c>
      <c r="F211" s="65" t="s">
        <v>53</v>
      </c>
      <c r="G211" s="59" t="s">
        <v>50</v>
      </c>
      <c r="H211" s="59">
        <v>478</v>
      </c>
      <c r="I211" s="59">
        <v>1</v>
      </c>
      <c r="J211" s="67">
        <v>9</v>
      </c>
      <c r="K211" s="67">
        <v>9</v>
      </c>
      <c r="L211" s="59">
        <v>10</v>
      </c>
      <c r="M211" s="69">
        <v>292.3</v>
      </c>
      <c r="N211" s="59">
        <v>292.3</v>
      </c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>
        <v>19</v>
      </c>
    </row>
    <row r="212" spans="1:29" ht="14.25">
      <c r="A212" s="84">
        <f t="shared" si="4"/>
        <v>16</v>
      </c>
      <c r="B212" s="61" t="s">
        <v>56</v>
      </c>
      <c r="C212" s="62" t="s">
        <v>106</v>
      </c>
      <c r="D212" s="63">
        <v>21</v>
      </c>
      <c r="E212" s="59">
        <v>1958</v>
      </c>
      <c r="F212" s="65" t="s">
        <v>53</v>
      </c>
      <c r="G212" s="59" t="s">
        <v>50</v>
      </c>
      <c r="H212" s="59">
        <v>352</v>
      </c>
      <c r="I212" s="59">
        <v>1</v>
      </c>
      <c r="J212" s="67">
        <v>6</v>
      </c>
      <c r="K212" s="67">
        <v>6</v>
      </c>
      <c r="L212" s="59">
        <v>6</v>
      </c>
      <c r="M212" s="69">
        <v>212.7</v>
      </c>
      <c r="N212" s="59">
        <v>212.7</v>
      </c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>
        <v>11</v>
      </c>
    </row>
    <row r="213" spans="1:29" ht="14.25">
      <c r="A213" s="84">
        <f t="shared" si="4"/>
        <v>17</v>
      </c>
      <c r="B213" s="61" t="s">
        <v>56</v>
      </c>
      <c r="C213" s="62" t="s">
        <v>106</v>
      </c>
      <c r="D213" s="63">
        <v>23</v>
      </c>
      <c r="E213" s="59">
        <v>1959</v>
      </c>
      <c r="F213" s="65" t="s">
        <v>53</v>
      </c>
      <c r="G213" s="59" t="s">
        <v>50</v>
      </c>
      <c r="H213" s="59">
        <v>222</v>
      </c>
      <c r="I213" s="59">
        <v>1</v>
      </c>
      <c r="J213" s="67">
        <v>4</v>
      </c>
      <c r="K213" s="67">
        <v>4</v>
      </c>
      <c r="L213" s="59">
        <v>4</v>
      </c>
      <c r="M213" s="69">
        <v>113</v>
      </c>
      <c r="N213" s="59">
        <v>113</v>
      </c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>
        <v>8</v>
      </c>
    </row>
    <row r="214" spans="1:29" ht="14.25">
      <c r="A214" s="84">
        <f t="shared" si="4"/>
        <v>18</v>
      </c>
      <c r="B214" s="61" t="s">
        <v>56</v>
      </c>
      <c r="C214" s="62" t="s">
        <v>106</v>
      </c>
      <c r="D214" s="63">
        <v>27</v>
      </c>
      <c r="E214" s="59">
        <v>1962</v>
      </c>
      <c r="F214" s="65" t="s">
        <v>53</v>
      </c>
      <c r="G214" s="59" t="s">
        <v>50</v>
      </c>
      <c r="H214" s="59">
        <v>242</v>
      </c>
      <c r="I214" s="59">
        <v>1</v>
      </c>
      <c r="J214" s="67">
        <v>4</v>
      </c>
      <c r="K214" s="67">
        <v>4</v>
      </c>
      <c r="L214" s="59">
        <v>4</v>
      </c>
      <c r="M214" s="69">
        <v>116.9</v>
      </c>
      <c r="N214" s="59">
        <v>116.9</v>
      </c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>
        <v>7</v>
      </c>
    </row>
    <row r="215" spans="1:29" ht="14.25">
      <c r="A215" s="84">
        <f t="shared" si="4"/>
        <v>19</v>
      </c>
      <c r="B215" s="62"/>
      <c r="C215" s="62" t="s">
        <v>107</v>
      </c>
      <c r="D215" s="63">
        <v>61</v>
      </c>
      <c r="E215" s="59">
        <v>1979</v>
      </c>
      <c r="F215" s="65" t="s">
        <v>53</v>
      </c>
      <c r="G215" s="59" t="s">
        <v>50</v>
      </c>
      <c r="H215" s="59">
        <v>336</v>
      </c>
      <c r="I215" s="59">
        <v>1</v>
      </c>
      <c r="J215" s="66">
        <v>5</v>
      </c>
      <c r="K215" s="66">
        <v>5</v>
      </c>
      <c r="L215" s="59">
        <v>8</v>
      </c>
      <c r="M215" s="69">
        <v>182.6</v>
      </c>
      <c r="N215" s="59">
        <v>182.6</v>
      </c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>
        <v>15</v>
      </c>
    </row>
    <row r="216" spans="1:29" ht="14.25">
      <c r="A216" s="84">
        <f t="shared" si="4"/>
        <v>20</v>
      </c>
      <c r="B216" s="61" t="s">
        <v>56</v>
      </c>
      <c r="C216" s="62" t="s">
        <v>108</v>
      </c>
      <c r="D216" s="63">
        <v>2</v>
      </c>
      <c r="E216" s="59">
        <v>1931</v>
      </c>
      <c r="F216" s="65" t="s">
        <v>53</v>
      </c>
      <c r="G216" s="59" t="s">
        <v>50</v>
      </c>
      <c r="H216" s="59">
        <v>315</v>
      </c>
      <c r="I216" s="59">
        <v>1</v>
      </c>
      <c r="J216" s="67">
        <v>4</v>
      </c>
      <c r="K216" s="67">
        <v>4</v>
      </c>
      <c r="L216" s="59">
        <v>10</v>
      </c>
      <c r="M216" s="69">
        <v>207</v>
      </c>
      <c r="N216" s="59">
        <v>207</v>
      </c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>
        <v>13</v>
      </c>
    </row>
    <row r="217" spans="1:29" ht="14.25">
      <c r="A217" s="84">
        <f t="shared" si="4"/>
        <v>21</v>
      </c>
      <c r="B217" s="61" t="s">
        <v>56</v>
      </c>
      <c r="C217" s="62" t="s">
        <v>108</v>
      </c>
      <c r="D217" s="63">
        <v>3</v>
      </c>
      <c r="E217" s="59">
        <v>1930</v>
      </c>
      <c r="F217" s="65" t="s">
        <v>53</v>
      </c>
      <c r="G217" s="59" t="s">
        <v>50</v>
      </c>
      <c r="H217" s="59">
        <v>317</v>
      </c>
      <c r="I217" s="59">
        <v>1</v>
      </c>
      <c r="J217" s="67">
        <v>6</v>
      </c>
      <c r="K217" s="67">
        <v>6</v>
      </c>
      <c r="L217" s="59">
        <v>8</v>
      </c>
      <c r="M217" s="69">
        <v>209.5</v>
      </c>
      <c r="N217" s="59">
        <v>209.5</v>
      </c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>
        <v>10</v>
      </c>
    </row>
    <row r="218" spans="1:29" ht="14.25">
      <c r="A218" s="84">
        <f t="shared" si="4"/>
        <v>22</v>
      </c>
      <c r="B218" s="61" t="s">
        <v>56</v>
      </c>
      <c r="C218" s="62" t="s">
        <v>109</v>
      </c>
      <c r="D218" s="63">
        <v>44</v>
      </c>
      <c r="E218" s="59">
        <v>1936</v>
      </c>
      <c r="F218" s="65" t="s">
        <v>53</v>
      </c>
      <c r="G218" s="59" t="s">
        <v>50</v>
      </c>
      <c r="H218" s="59">
        <v>340</v>
      </c>
      <c r="I218" s="59">
        <v>1</v>
      </c>
      <c r="J218" s="59">
        <v>1</v>
      </c>
      <c r="K218" s="59">
        <v>6</v>
      </c>
      <c r="L218" s="59">
        <v>10</v>
      </c>
      <c r="M218" s="69">
        <v>207.7</v>
      </c>
      <c r="N218" s="59">
        <v>207.7</v>
      </c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>
        <v>16</v>
      </c>
    </row>
    <row r="219" spans="1:29" ht="14.25">
      <c r="A219" s="84">
        <f t="shared" si="4"/>
        <v>23</v>
      </c>
      <c r="B219" s="61" t="s">
        <v>56</v>
      </c>
      <c r="C219" s="62" t="s">
        <v>109</v>
      </c>
      <c r="D219" s="63">
        <v>48</v>
      </c>
      <c r="E219" s="59">
        <v>1938</v>
      </c>
      <c r="F219" s="65" t="s">
        <v>53</v>
      </c>
      <c r="G219" s="59" t="s">
        <v>50</v>
      </c>
      <c r="H219" s="59">
        <v>336</v>
      </c>
      <c r="I219" s="59">
        <v>1</v>
      </c>
      <c r="J219" s="59">
        <v>1</v>
      </c>
      <c r="K219" s="59">
        <v>7</v>
      </c>
      <c r="L219" s="59">
        <v>11</v>
      </c>
      <c r="M219" s="69">
        <v>203.7</v>
      </c>
      <c r="N219" s="59">
        <v>203.7</v>
      </c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>
        <v>12</v>
      </c>
    </row>
    <row r="220" spans="1:29" ht="14.25">
      <c r="A220" s="84">
        <f t="shared" si="4"/>
        <v>24</v>
      </c>
      <c r="B220" s="61" t="s">
        <v>56</v>
      </c>
      <c r="C220" s="62" t="s">
        <v>109</v>
      </c>
      <c r="D220" s="63">
        <v>66</v>
      </c>
      <c r="E220" s="59">
        <v>1950</v>
      </c>
      <c r="F220" s="65" t="s">
        <v>53</v>
      </c>
      <c r="G220" s="59" t="s">
        <v>50</v>
      </c>
      <c r="H220" s="59">
        <v>131</v>
      </c>
      <c r="I220" s="59">
        <v>1</v>
      </c>
      <c r="J220" s="67">
        <v>2</v>
      </c>
      <c r="K220" s="67">
        <v>2</v>
      </c>
      <c r="L220" s="59">
        <v>66</v>
      </c>
      <c r="M220" s="69">
        <v>103.8</v>
      </c>
      <c r="N220" s="59">
        <v>103.8</v>
      </c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>
        <v>9</v>
      </c>
    </row>
    <row r="221" spans="1:29" ht="14.25">
      <c r="A221" s="84">
        <f t="shared" si="4"/>
        <v>25</v>
      </c>
      <c r="B221" s="62"/>
      <c r="C221" s="62" t="s">
        <v>109</v>
      </c>
      <c r="D221" s="63">
        <v>80</v>
      </c>
      <c r="E221" s="59">
        <v>1990</v>
      </c>
      <c r="F221" s="65" t="s">
        <v>63</v>
      </c>
      <c r="G221" s="59" t="s">
        <v>50</v>
      </c>
      <c r="H221" s="59">
        <v>1438</v>
      </c>
      <c r="I221" s="59">
        <v>3</v>
      </c>
      <c r="J221" s="59">
        <v>6</v>
      </c>
      <c r="K221" s="59">
        <v>54</v>
      </c>
      <c r="L221" s="59">
        <v>132</v>
      </c>
      <c r="M221" s="69">
        <v>2854.4</v>
      </c>
      <c r="N221" s="59">
        <v>2601.8</v>
      </c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>
        <v>131</v>
      </c>
    </row>
    <row r="222" spans="1:29" ht="14.25">
      <c r="A222" s="84">
        <f t="shared" si="4"/>
        <v>26</v>
      </c>
      <c r="B222" s="62"/>
      <c r="C222" s="62" t="s">
        <v>109</v>
      </c>
      <c r="D222" s="63">
        <v>82</v>
      </c>
      <c r="E222" s="59">
        <v>1989</v>
      </c>
      <c r="F222" s="65" t="s">
        <v>63</v>
      </c>
      <c r="G222" s="59" t="s">
        <v>50</v>
      </c>
      <c r="H222" s="59">
        <v>1442</v>
      </c>
      <c r="I222" s="59">
        <v>3</v>
      </c>
      <c r="J222" s="59">
        <v>6</v>
      </c>
      <c r="K222" s="59">
        <v>55</v>
      </c>
      <c r="L222" s="59">
        <v>129</v>
      </c>
      <c r="M222" s="69">
        <v>2856.9</v>
      </c>
      <c r="N222" s="59">
        <v>2569.5</v>
      </c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>
        <v>128</v>
      </c>
    </row>
    <row r="223" spans="1:29" ht="14.25">
      <c r="A223" s="84">
        <f t="shared" si="4"/>
        <v>27</v>
      </c>
      <c r="B223" s="62"/>
      <c r="C223" s="62" t="s">
        <v>109</v>
      </c>
      <c r="D223" s="63">
        <v>84</v>
      </c>
      <c r="E223" s="59">
        <v>1988</v>
      </c>
      <c r="F223" s="65" t="s">
        <v>63</v>
      </c>
      <c r="G223" s="59" t="s">
        <v>50</v>
      </c>
      <c r="H223" s="59">
        <v>969</v>
      </c>
      <c r="I223" s="59">
        <v>3</v>
      </c>
      <c r="J223" s="59">
        <v>6</v>
      </c>
      <c r="K223" s="59">
        <v>24</v>
      </c>
      <c r="L223" s="59">
        <v>48</v>
      </c>
      <c r="M223" s="69">
        <v>1213.9</v>
      </c>
      <c r="N223" s="59">
        <v>1093.9</v>
      </c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>
        <v>53</v>
      </c>
    </row>
    <row r="224" spans="1:29" ht="14.25">
      <c r="A224" s="84">
        <f t="shared" si="4"/>
        <v>28</v>
      </c>
      <c r="B224" s="62"/>
      <c r="C224" s="62" t="s">
        <v>109</v>
      </c>
      <c r="D224" s="63" t="s">
        <v>110</v>
      </c>
      <c r="E224" s="59">
        <v>1983</v>
      </c>
      <c r="F224" s="65" t="s">
        <v>63</v>
      </c>
      <c r="G224" s="59" t="s">
        <v>50</v>
      </c>
      <c r="H224" s="59">
        <v>969</v>
      </c>
      <c r="I224" s="59">
        <v>3</v>
      </c>
      <c r="J224" s="59">
        <v>4</v>
      </c>
      <c r="K224" s="59">
        <v>36</v>
      </c>
      <c r="L224" s="59">
        <v>72</v>
      </c>
      <c r="M224" s="69">
        <v>1863.4</v>
      </c>
      <c r="N224" s="59">
        <v>1715.9</v>
      </c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>
        <v>81</v>
      </c>
    </row>
    <row r="225" spans="1:29" ht="14.25">
      <c r="A225" s="84">
        <f t="shared" si="4"/>
        <v>29</v>
      </c>
      <c r="B225" s="62"/>
      <c r="C225" s="62" t="s">
        <v>109</v>
      </c>
      <c r="D225" s="63" t="s">
        <v>111</v>
      </c>
      <c r="E225" s="59">
        <v>1983</v>
      </c>
      <c r="F225" s="65" t="s">
        <v>63</v>
      </c>
      <c r="G225" s="59" t="s">
        <v>50</v>
      </c>
      <c r="H225" s="59">
        <v>966</v>
      </c>
      <c r="I225" s="59">
        <v>3</v>
      </c>
      <c r="J225" s="59">
        <v>4</v>
      </c>
      <c r="K225" s="59">
        <v>36</v>
      </c>
      <c r="L225" s="59">
        <v>72</v>
      </c>
      <c r="M225" s="69">
        <v>1890.2</v>
      </c>
      <c r="N225" s="59">
        <v>1752.7</v>
      </c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>
        <v>75</v>
      </c>
    </row>
    <row r="226" spans="1:29" ht="13.5" customHeight="1">
      <c r="A226" s="84">
        <f t="shared" si="4"/>
        <v>30</v>
      </c>
      <c r="B226" s="62"/>
      <c r="C226" s="62" t="s">
        <v>109</v>
      </c>
      <c r="D226" s="63" t="s">
        <v>112</v>
      </c>
      <c r="E226" s="59">
        <v>1984</v>
      </c>
      <c r="F226" s="65" t="s">
        <v>63</v>
      </c>
      <c r="G226" s="59" t="s">
        <v>50</v>
      </c>
      <c r="H226" s="59">
        <v>966</v>
      </c>
      <c r="I226" s="59">
        <v>3</v>
      </c>
      <c r="J226" s="59">
        <v>4</v>
      </c>
      <c r="K226" s="59">
        <v>36</v>
      </c>
      <c r="L226" s="59">
        <v>72</v>
      </c>
      <c r="M226" s="69">
        <v>1895.1</v>
      </c>
      <c r="N226" s="59">
        <v>1747.6</v>
      </c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>
        <v>70</v>
      </c>
    </row>
    <row r="227" spans="1:29" ht="14.25">
      <c r="A227" s="84">
        <f t="shared" si="4"/>
        <v>31</v>
      </c>
      <c r="B227" s="61" t="s">
        <v>56</v>
      </c>
      <c r="C227" s="62" t="s">
        <v>113</v>
      </c>
      <c r="D227" s="63">
        <v>23</v>
      </c>
      <c r="E227" s="59">
        <v>1960</v>
      </c>
      <c r="F227" s="65" t="s">
        <v>53</v>
      </c>
      <c r="G227" s="59" t="s">
        <v>50</v>
      </c>
      <c r="H227" s="59">
        <v>60</v>
      </c>
      <c r="I227" s="59">
        <v>1</v>
      </c>
      <c r="J227" s="66">
        <v>1</v>
      </c>
      <c r="K227" s="66">
        <v>1</v>
      </c>
      <c r="L227" s="59">
        <v>1</v>
      </c>
      <c r="M227" s="69">
        <v>27.8</v>
      </c>
      <c r="N227" s="59">
        <v>27.8</v>
      </c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>
        <v>3</v>
      </c>
    </row>
    <row r="228" spans="1:29" ht="14.25">
      <c r="A228" s="84">
        <f t="shared" si="4"/>
        <v>32</v>
      </c>
      <c r="B228" s="61" t="s">
        <v>56</v>
      </c>
      <c r="C228" s="62" t="s">
        <v>113</v>
      </c>
      <c r="D228" s="63">
        <v>27</v>
      </c>
      <c r="E228" s="59">
        <v>1962</v>
      </c>
      <c r="F228" s="65" t="s">
        <v>53</v>
      </c>
      <c r="G228" s="59" t="s">
        <v>50</v>
      </c>
      <c r="H228" s="59">
        <v>134</v>
      </c>
      <c r="I228" s="59">
        <v>1</v>
      </c>
      <c r="J228" s="67">
        <v>2</v>
      </c>
      <c r="K228" s="67">
        <v>2</v>
      </c>
      <c r="L228" s="59">
        <v>4</v>
      </c>
      <c r="M228" s="69">
        <v>103.4</v>
      </c>
      <c r="N228" s="59">
        <v>103.4</v>
      </c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>
        <v>4</v>
      </c>
    </row>
    <row r="229" spans="1:29" ht="14.25">
      <c r="A229" s="84">
        <f t="shared" si="4"/>
        <v>33</v>
      </c>
      <c r="B229" s="61" t="s">
        <v>56</v>
      </c>
      <c r="C229" s="62" t="s">
        <v>113</v>
      </c>
      <c r="D229" s="63">
        <v>29</v>
      </c>
      <c r="E229" s="59">
        <v>1962</v>
      </c>
      <c r="F229" s="65" t="s">
        <v>53</v>
      </c>
      <c r="G229" s="59" t="s">
        <v>50</v>
      </c>
      <c r="H229" s="59">
        <v>256</v>
      </c>
      <c r="I229" s="59">
        <v>1</v>
      </c>
      <c r="J229" s="67">
        <v>4</v>
      </c>
      <c r="K229" s="67">
        <v>4</v>
      </c>
      <c r="L229" s="59">
        <v>4</v>
      </c>
      <c r="M229" s="69">
        <v>127.8</v>
      </c>
      <c r="N229" s="59">
        <v>127.8</v>
      </c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>
        <v>5</v>
      </c>
    </row>
    <row r="230" spans="1:29" ht="14.25">
      <c r="A230" s="84">
        <f t="shared" si="4"/>
        <v>34</v>
      </c>
      <c r="B230" s="62"/>
      <c r="C230" s="62" t="s">
        <v>114</v>
      </c>
      <c r="D230" s="63">
        <v>18</v>
      </c>
      <c r="E230" s="59">
        <v>1978</v>
      </c>
      <c r="F230" s="65" t="s">
        <v>49</v>
      </c>
      <c r="G230" s="59" t="s">
        <v>50</v>
      </c>
      <c r="H230" s="59">
        <v>498</v>
      </c>
      <c r="I230" s="59">
        <v>2</v>
      </c>
      <c r="J230" s="59">
        <v>2</v>
      </c>
      <c r="K230" s="59">
        <v>8</v>
      </c>
      <c r="L230" s="59">
        <v>8</v>
      </c>
      <c r="M230" s="69">
        <v>566.5</v>
      </c>
      <c r="N230" s="59">
        <v>504.5</v>
      </c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>
        <v>18</v>
      </c>
    </row>
    <row r="231" spans="1:29" ht="14.25">
      <c r="A231" s="84">
        <f t="shared" si="4"/>
        <v>35</v>
      </c>
      <c r="B231" s="62"/>
      <c r="C231" s="62" t="s">
        <v>115</v>
      </c>
      <c r="D231" s="63">
        <v>1</v>
      </c>
      <c r="E231" s="59">
        <v>1957</v>
      </c>
      <c r="F231" s="65" t="s">
        <v>66</v>
      </c>
      <c r="G231" s="59" t="s">
        <v>50</v>
      </c>
      <c r="H231" s="59">
        <v>376</v>
      </c>
      <c r="I231" s="59">
        <v>2</v>
      </c>
      <c r="J231" s="59">
        <v>2</v>
      </c>
      <c r="K231" s="59">
        <v>8</v>
      </c>
      <c r="L231" s="59">
        <v>20</v>
      </c>
      <c r="M231" s="69">
        <v>413.4</v>
      </c>
      <c r="N231" s="59">
        <v>373.4</v>
      </c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>
        <v>18</v>
      </c>
    </row>
    <row r="232" spans="1:29" ht="14.25">
      <c r="A232" s="84">
        <f t="shared" si="4"/>
        <v>36</v>
      </c>
      <c r="B232" s="62"/>
      <c r="C232" s="62" t="s">
        <v>115</v>
      </c>
      <c r="D232" s="63">
        <v>2</v>
      </c>
      <c r="E232" s="59">
        <v>1957</v>
      </c>
      <c r="F232" s="65" t="s">
        <v>66</v>
      </c>
      <c r="G232" s="59" t="s">
        <v>50</v>
      </c>
      <c r="H232" s="59">
        <v>380</v>
      </c>
      <c r="I232" s="59">
        <v>2</v>
      </c>
      <c r="J232" s="59">
        <v>2</v>
      </c>
      <c r="K232" s="59">
        <v>8</v>
      </c>
      <c r="L232" s="59">
        <v>20</v>
      </c>
      <c r="M232" s="69">
        <v>425.1</v>
      </c>
      <c r="N232" s="59">
        <v>385.7</v>
      </c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>
        <v>14</v>
      </c>
    </row>
    <row r="233" spans="1:29" ht="14.25">
      <c r="A233" s="84">
        <f t="shared" si="4"/>
        <v>37</v>
      </c>
      <c r="B233" s="61" t="s">
        <v>56</v>
      </c>
      <c r="C233" s="62" t="s">
        <v>115</v>
      </c>
      <c r="D233" s="63">
        <v>4</v>
      </c>
      <c r="E233" s="59">
        <v>1961</v>
      </c>
      <c r="F233" s="65" t="s">
        <v>53</v>
      </c>
      <c r="G233" s="59" t="s">
        <v>50</v>
      </c>
      <c r="H233" s="59">
        <v>126</v>
      </c>
      <c r="I233" s="59">
        <v>1</v>
      </c>
      <c r="J233" s="67">
        <v>2</v>
      </c>
      <c r="K233" s="67">
        <v>2</v>
      </c>
      <c r="L233" s="59">
        <v>6</v>
      </c>
      <c r="M233" s="69">
        <v>81.5</v>
      </c>
      <c r="N233" s="59">
        <v>81.5</v>
      </c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>
        <v>6</v>
      </c>
    </row>
    <row r="234" spans="1:29" ht="14.25">
      <c r="A234" s="84">
        <f t="shared" si="4"/>
        <v>38</v>
      </c>
      <c r="B234" s="62"/>
      <c r="C234" s="62" t="s">
        <v>116</v>
      </c>
      <c r="D234" s="63">
        <v>35</v>
      </c>
      <c r="E234" s="59">
        <v>1961</v>
      </c>
      <c r="F234" s="65" t="s">
        <v>53</v>
      </c>
      <c r="G234" s="59" t="s">
        <v>50</v>
      </c>
      <c r="H234" s="59">
        <v>417</v>
      </c>
      <c r="I234" s="59">
        <v>2</v>
      </c>
      <c r="J234" s="59">
        <v>2</v>
      </c>
      <c r="K234" s="59">
        <v>16</v>
      </c>
      <c r="L234" s="59">
        <v>24</v>
      </c>
      <c r="M234" s="69">
        <v>540.1</v>
      </c>
      <c r="N234" s="69">
        <v>498.3</v>
      </c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59">
        <v>33</v>
      </c>
    </row>
    <row r="235" spans="1:29" ht="14.25">
      <c r="A235" s="84">
        <f t="shared" si="4"/>
        <v>39</v>
      </c>
      <c r="B235" s="62"/>
      <c r="C235" s="62" t="s">
        <v>116</v>
      </c>
      <c r="D235" s="63">
        <v>47</v>
      </c>
      <c r="E235" s="59">
        <v>1958</v>
      </c>
      <c r="F235" s="65" t="s">
        <v>53</v>
      </c>
      <c r="G235" s="59" t="s">
        <v>50</v>
      </c>
      <c r="H235" s="59">
        <v>445</v>
      </c>
      <c r="I235" s="59">
        <v>1</v>
      </c>
      <c r="J235" s="59">
        <v>1</v>
      </c>
      <c r="K235" s="59">
        <v>10</v>
      </c>
      <c r="L235" s="59">
        <v>13</v>
      </c>
      <c r="M235" s="69">
        <v>272.5</v>
      </c>
      <c r="N235" s="59">
        <v>272.5</v>
      </c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>
        <v>15</v>
      </c>
    </row>
    <row r="236" spans="1:29" ht="14.25">
      <c r="A236" s="84">
        <f t="shared" si="4"/>
        <v>40</v>
      </c>
      <c r="B236" s="62"/>
      <c r="C236" s="62" t="s">
        <v>116</v>
      </c>
      <c r="D236" s="63">
        <v>48</v>
      </c>
      <c r="E236" s="59">
        <v>1970</v>
      </c>
      <c r="F236" s="65" t="s">
        <v>49</v>
      </c>
      <c r="G236" s="59" t="s">
        <v>50</v>
      </c>
      <c r="H236" s="59">
        <v>567</v>
      </c>
      <c r="I236" s="59">
        <v>3</v>
      </c>
      <c r="J236" s="59">
        <v>2</v>
      </c>
      <c r="K236" s="59">
        <v>24</v>
      </c>
      <c r="L236" s="59">
        <v>42</v>
      </c>
      <c r="M236" s="69">
        <v>987.7</v>
      </c>
      <c r="N236" s="59">
        <v>915.1</v>
      </c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>
        <v>44</v>
      </c>
    </row>
    <row r="237" spans="1:29" ht="14.25">
      <c r="A237" s="84">
        <f t="shared" si="4"/>
        <v>41</v>
      </c>
      <c r="B237" s="62"/>
      <c r="C237" s="62" t="s">
        <v>116</v>
      </c>
      <c r="D237" s="63">
        <v>49</v>
      </c>
      <c r="E237" s="59">
        <v>1957</v>
      </c>
      <c r="F237" s="65" t="s">
        <v>66</v>
      </c>
      <c r="G237" s="59" t="s">
        <v>50</v>
      </c>
      <c r="H237" s="59">
        <v>364</v>
      </c>
      <c r="I237" s="59">
        <v>2</v>
      </c>
      <c r="J237" s="59">
        <v>2</v>
      </c>
      <c r="K237" s="59">
        <v>8</v>
      </c>
      <c r="L237" s="59">
        <v>20</v>
      </c>
      <c r="M237" s="69">
        <v>415.8</v>
      </c>
      <c r="N237" s="59">
        <v>371.8</v>
      </c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>
        <v>13</v>
      </c>
    </row>
    <row r="238" spans="1:29" ht="14.25">
      <c r="A238" s="84">
        <f t="shared" si="4"/>
        <v>42</v>
      </c>
      <c r="B238" s="62"/>
      <c r="C238" s="62" t="s">
        <v>116</v>
      </c>
      <c r="D238" s="63">
        <v>50</v>
      </c>
      <c r="E238" s="59">
        <v>1974</v>
      </c>
      <c r="F238" s="65" t="s">
        <v>49</v>
      </c>
      <c r="G238" s="59" t="s">
        <v>50</v>
      </c>
      <c r="H238" s="59">
        <v>579</v>
      </c>
      <c r="I238" s="59">
        <v>3</v>
      </c>
      <c r="J238" s="59">
        <v>2</v>
      </c>
      <c r="K238" s="59">
        <v>24</v>
      </c>
      <c r="L238" s="59">
        <v>42</v>
      </c>
      <c r="M238" s="69">
        <v>1003.8</v>
      </c>
      <c r="N238" s="59">
        <v>933.6</v>
      </c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>
        <v>36</v>
      </c>
    </row>
    <row r="239" spans="1:29" ht="14.25">
      <c r="A239" s="84">
        <f t="shared" si="4"/>
        <v>43</v>
      </c>
      <c r="B239" s="62"/>
      <c r="C239" s="62" t="s">
        <v>116</v>
      </c>
      <c r="D239" s="63">
        <v>51</v>
      </c>
      <c r="E239" s="59">
        <v>1957</v>
      </c>
      <c r="F239" s="65" t="s">
        <v>66</v>
      </c>
      <c r="G239" s="59" t="s">
        <v>50</v>
      </c>
      <c r="H239" s="59">
        <v>376</v>
      </c>
      <c r="I239" s="59">
        <v>2</v>
      </c>
      <c r="J239" s="59">
        <v>2</v>
      </c>
      <c r="K239" s="59">
        <v>8</v>
      </c>
      <c r="L239" s="59">
        <v>20</v>
      </c>
      <c r="M239" s="69">
        <v>428.1</v>
      </c>
      <c r="N239" s="59">
        <v>389.7</v>
      </c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>
        <v>13</v>
      </c>
    </row>
    <row r="240" spans="1:29" ht="14.25">
      <c r="A240" s="84">
        <f t="shared" si="4"/>
        <v>44</v>
      </c>
      <c r="B240" s="62"/>
      <c r="C240" s="62" t="s">
        <v>116</v>
      </c>
      <c r="D240" s="63">
        <v>53</v>
      </c>
      <c r="E240" s="59">
        <v>1956</v>
      </c>
      <c r="F240" s="65" t="s">
        <v>66</v>
      </c>
      <c r="G240" s="59" t="s">
        <v>50</v>
      </c>
      <c r="H240" s="59">
        <v>385</v>
      </c>
      <c r="I240" s="59">
        <v>2</v>
      </c>
      <c r="J240" s="59">
        <v>2</v>
      </c>
      <c r="K240" s="59">
        <v>8</v>
      </c>
      <c r="L240" s="59">
        <v>20</v>
      </c>
      <c r="M240" s="69">
        <v>417.9</v>
      </c>
      <c r="N240" s="59">
        <v>376.7</v>
      </c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>
        <v>15</v>
      </c>
    </row>
    <row r="241" spans="1:29" ht="14.25">
      <c r="A241" s="84">
        <f t="shared" si="4"/>
        <v>45</v>
      </c>
      <c r="B241" s="62"/>
      <c r="C241" s="62" t="s">
        <v>116</v>
      </c>
      <c r="D241" s="63">
        <v>54</v>
      </c>
      <c r="E241" s="59">
        <v>1954</v>
      </c>
      <c r="F241" s="65" t="s">
        <v>66</v>
      </c>
      <c r="G241" s="59" t="s">
        <v>50</v>
      </c>
      <c r="H241" s="59">
        <v>385</v>
      </c>
      <c r="I241" s="59">
        <v>2</v>
      </c>
      <c r="J241" s="59">
        <v>2</v>
      </c>
      <c r="K241" s="59">
        <v>8</v>
      </c>
      <c r="L241" s="59">
        <v>20</v>
      </c>
      <c r="M241" s="69">
        <v>419.7</v>
      </c>
      <c r="N241" s="59">
        <v>366.6</v>
      </c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>
        <v>21</v>
      </c>
    </row>
    <row r="242" spans="1:29" ht="14.25">
      <c r="A242" s="84">
        <f t="shared" si="4"/>
        <v>46</v>
      </c>
      <c r="B242" s="62"/>
      <c r="C242" s="62" t="s">
        <v>116</v>
      </c>
      <c r="D242" s="63">
        <v>55</v>
      </c>
      <c r="E242" s="59">
        <v>1955</v>
      </c>
      <c r="F242" s="65" t="s">
        <v>66</v>
      </c>
      <c r="G242" s="59" t="s">
        <v>50</v>
      </c>
      <c r="H242" s="59">
        <v>385</v>
      </c>
      <c r="I242" s="59">
        <v>2</v>
      </c>
      <c r="J242" s="59">
        <v>2</v>
      </c>
      <c r="K242" s="59">
        <v>8</v>
      </c>
      <c r="L242" s="59">
        <v>20</v>
      </c>
      <c r="M242" s="69">
        <v>417.8</v>
      </c>
      <c r="N242" s="59">
        <v>381.8</v>
      </c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>
        <v>13</v>
      </c>
    </row>
    <row r="243" spans="1:29" ht="14.25">
      <c r="A243" s="84">
        <f t="shared" si="4"/>
        <v>47</v>
      </c>
      <c r="B243" s="62"/>
      <c r="C243" s="62" t="s">
        <v>116</v>
      </c>
      <c r="D243" s="63">
        <v>56</v>
      </c>
      <c r="E243" s="59">
        <v>1954</v>
      </c>
      <c r="F243" s="65" t="s">
        <v>66</v>
      </c>
      <c r="G243" s="59" t="s">
        <v>50</v>
      </c>
      <c r="H243" s="59">
        <v>390</v>
      </c>
      <c r="I243" s="59">
        <v>2</v>
      </c>
      <c r="J243" s="59">
        <v>2</v>
      </c>
      <c r="K243" s="59">
        <v>8</v>
      </c>
      <c r="L243" s="59">
        <v>20</v>
      </c>
      <c r="M243" s="69">
        <v>425.6</v>
      </c>
      <c r="N243" s="59">
        <v>384.9</v>
      </c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>
        <v>22</v>
      </c>
    </row>
    <row r="244" spans="1:29" ht="14.25">
      <c r="A244" s="84">
        <f t="shared" si="4"/>
        <v>48</v>
      </c>
      <c r="B244" s="62"/>
      <c r="C244" s="62" t="s">
        <v>116</v>
      </c>
      <c r="D244" s="63">
        <v>59</v>
      </c>
      <c r="E244" s="59">
        <v>1956</v>
      </c>
      <c r="F244" s="65" t="s">
        <v>66</v>
      </c>
      <c r="G244" s="59" t="s">
        <v>50</v>
      </c>
      <c r="H244" s="59">
        <v>382</v>
      </c>
      <c r="I244" s="59">
        <v>2</v>
      </c>
      <c r="J244" s="59">
        <v>2</v>
      </c>
      <c r="K244" s="59">
        <v>8</v>
      </c>
      <c r="L244" s="59">
        <v>20</v>
      </c>
      <c r="M244" s="69">
        <v>412.8</v>
      </c>
      <c r="N244" s="59">
        <v>397.1</v>
      </c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>
        <v>17</v>
      </c>
    </row>
    <row r="245" spans="1:29" ht="14.25">
      <c r="A245" s="84">
        <f t="shared" si="4"/>
        <v>49</v>
      </c>
      <c r="B245" s="62"/>
      <c r="C245" s="62" t="s">
        <v>116</v>
      </c>
      <c r="D245" s="63">
        <v>63</v>
      </c>
      <c r="E245" s="59">
        <v>1958</v>
      </c>
      <c r="F245" s="65" t="s">
        <v>49</v>
      </c>
      <c r="G245" s="59" t="s">
        <v>50</v>
      </c>
      <c r="H245" s="59">
        <v>673</v>
      </c>
      <c r="I245" s="59">
        <v>2</v>
      </c>
      <c r="J245" s="59">
        <v>2</v>
      </c>
      <c r="K245" s="59">
        <v>12</v>
      </c>
      <c r="L245" s="59">
        <v>30</v>
      </c>
      <c r="M245" s="69">
        <v>780.6</v>
      </c>
      <c r="N245" s="59">
        <v>692.1</v>
      </c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>
        <v>23</v>
      </c>
    </row>
    <row r="246" spans="1:29" ht="13.5" customHeight="1">
      <c r="A246" s="84">
        <f t="shared" si="4"/>
        <v>50</v>
      </c>
      <c r="B246" s="61" t="s">
        <v>56</v>
      </c>
      <c r="C246" s="62" t="s">
        <v>117</v>
      </c>
      <c r="D246" s="63">
        <v>1</v>
      </c>
      <c r="E246" s="59">
        <v>1930</v>
      </c>
      <c r="F246" s="65" t="s">
        <v>53</v>
      </c>
      <c r="G246" s="59" t="s">
        <v>50</v>
      </c>
      <c r="H246" s="59">
        <v>246</v>
      </c>
      <c r="I246" s="59">
        <v>1</v>
      </c>
      <c r="J246" s="67">
        <v>4</v>
      </c>
      <c r="K246" s="67">
        <v>4</v>
      </c>
      <c r="L246" s="59">
        <v>6</v>
      </c>
      <c r="M246" s="69">
        <v>140.6</v>
      </c>
      <c r="N246" s="59">
        <v>140.6</v>
      </c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>
        <v>11</v>
      </c>
    </row>
    <row r="247" spans="1:29" ht="14.25">
      <c r="A247" s="84">
        <f t="shared" si="4"/>
        <v>51</v>
      </c>
      <c r="B247" s="61" t="s">
        <v>56</v>
      </c>
      <c r="C247" s="62" t="s">
        <v>117</v>
      </c>
      <c r="D247" s="63">
        <v>3</v>
      </c>
      <c r="E247" s="59">
        <v>1930</v>
      </c>
      <c r="F247" s="65" t="s">
        <v>53</v>
      </c>
      <c r="G247" s="59" t="s">
        <v>50</v>
      </c>
      <c r="H247" s="59">
        <v>116</v>
      </c>
      <c r="I247" s="59">
        <v>1</v>
      </c>
      <c r="J247" s="59">
        <v>3</v>
      </c>
      <c r="K247" s="59">
        <v>2</v>
      </c>
      <c r="L247" s="59">
        <v>4</v>
      </c>
      <c r="M247" s="69">
        <v>73.8</v>
      </c>
      <c r="N247" s="59">
        <v>73.8</v>
      </c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>
        <v>5</v>
      </c>
    </row>
    <row r="248" spans="1:29" ht="14.25">
      <c r="A248" s="84">
        <f t="shared" si="4"/>
        <v>52</v>
      </c>
      <c r="B248" s="61" t="s">
        <v>56</v>
      </c>
      <c r="C248" s="62" t="s">
        <v>117</v>
      </c>
      <c r="D248" s="63">
        <v>9</v>
      </c>
      <c r="E248" s="59">
        <v>1931</v>
      </c>
      <c r="F248" s="65" t="s">
        <v>53</v>
      </c>
      <c r="G248" s="59" t="s">
        <v>50</v>
      </c>
      <c r="H248" s="59">
        <v>399</v>
      </c>
      <c r="I248" s="59">
        <v>1</v>
      </c>
      <c r="J248" s="67">
        <v>7</v>
      </c>
      <c r="K248" s="67">
        <v>7</v>
      </c>
      <c r="L248" s="59">
        <v>12</v>
      </c>
      <c r="M248" s="69">
        <v>243.8</v>
      </c>
      <c r="N248" s="59">
        <v>243.8</v>
      </c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>
        <v>18</v>
      </c>
    </row>
    <row r="249" spans="1:29" ht="14.25">
      <c r="A249" s="84">
        <f t="shared" si="4"/>
        <v>53</v>
      </c>
      <c r="B249" s="61" t="s">
        <v>56</v>
      </c>
      <c r="C249" s="62" t="s">
        <v>118</v>
      </c>
      <c r="D249" s="63">
        <v>1</v>
      </c>
      <c r="E249" s="59">
        <v>1955</v>
      </c>
      <c r="F249" s="65" t="s">
        <v>53</v>
      </c>
      <c r="G249" s="59" t="s">
        <v>50</v>
      </c>
      <c r="H249" s="59">
        <v>186</v>
      </c>
      <c r="I249" s="59">
        <v>1</v>
      </c>
      <c r="J249" s="59">
        <v>1</v>
      </c>
      <c r="K249" s="59">
        <v>4</v>
      </c>
      <c r="L249" s="59">
        <v>4</v>
      </c>
      <c r="M249" s="69">
        <v>87</v>
      </c>
      <c r="N249" s="59">
        <v>87</v>
      </c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>
        <v>4</v>
      </c>
    </row>
    <row r="250" spans="1:29" ht="14.25">
      <c r="A250" s="84">
        <f t="shared" si="4"/>
        <v>54</v>
      </c>
      <c r="B250" s="61" t="s">
        <v>56</v>
      </c>
      <c r="C250" s="62" t="s">
        <v>118</v>
      </c>
      <c r="D250" s="63">
        <v>5</v>
      </c>
      <c r="E250" s="59">
        <v>1956</v>
      </c>
      <c r="F250" s="65" t="s">
        <v>53</v>
      </c>
      <c r="G250" s="59" t="s">
        <v>50</v>
      </c>
      <c r="H250" s="59">
        <v>118</v>
      </c>
      <c r="I250" s="59">
        <v>1</v>
      </c>
      <c r="J250" s="67">
        <v>2</v>
      </c>
      <c r="K250" s="67">
        <v>2</v>
      </c>
      <c r="L250" s="59">
        <v>2</v>
      </c>
      <c r="M250" s="69">
        <v>60.8</v>
      </c>
      <c r="N250" s="59">
        <v>60.8</v>
      </c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>
        <v>10</v>
      </c>
    </row>
    <row r="251" spans="1:29" ht="14.25">
      <c r="A251" s="84">
        <f t="shared" si="4"/>
        <v>55</v>
      </c>
      <c r="B251" s="61" t="s">
        <v>56</v>
      </c>
      <c r="C251" s="62" t="s">
        <v>118</v>
      </c>
      <c r="D251" s="63">
        <v>6</v>
      </c>
      <c r="E251" s="59">
        <v>1956</v>
      </c>
      <c r="F251" s="65" t="s">
        <v>53</v>
      </c>
      <c r="G251" s="59" t="s">
        <v>50</v>
      </c>
      <c r="H251" s="59">
        <v>167</v>
      </c>
      <c r="I251" s="59">
        <v>1</v>
      </c>
      <c r="J251" s="67">
        <v>3</v>
      </c>
      <c r="K251" s="67">
        <v>3</v>
      </c>
      <c r="L251" s="59">
        <v>4</v>
      </c>
      <c r="M251" s="69">
        <v>63.9</v>
      </c>
      <c r="N251" s="59">
        <v>63.9</v>
      </c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>
        <v>6</v>
      </c>
    </row>
    <row r="252" spans="1:29" ht="14.25">
      <c r="A252" s="84">
        <f t="shared" si="4"/>
        <v>56</v>
      </c>
      <c r="B252" s="61" t="s">
        <v>56</v>
      </c>
      <c r="C252" s="62" t="s">
        <v>118</v>
      </c>
      <c r="D252" s="63">
        <v>14</v>
      </c>
      <c r="E252" s="59">
        <v>1931</v>
      </c>
      <c r="F252" s="65" t="s">
        <v>53</v>
      </c>
      <c r="G252" s="59" t="s">
        <v>50</v>
      </c>
      <c r="H252" s="59">
        <v>305</v>
      </c>
      <c r="I252" s="59">
        <v>1</v>
      </c>
      <c r="J252" s="67">
        <v>5</v>
      </c>
      <c r="K252" s="67">
        <v>5</v>
      </c>
      <c r="L252" s="59">
        <v>8</v>
      </c>
      <c r="M252" s="69">
        <v>166.3</v>
      </c>
      <c r="N252" s="59">
        <v>166.3</v>
      </c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>
        <v>9</v>
      </c>
    </row>
    <row r="253" spans="1:29" ht="14.25">
      <c r="A253" s="84">
        <f t="shared" si="4"/>
        <v>57</v>
      </c>
      <c r="B253" s="61" t="s">
        <v>56</v>
      </c>
      <c r="C253" s="62" t="s">
        <v>118</v>
      </c>
      <c r="D253" s="63">
        <v>16</v>
      </c>
      <c r="E253" s="59">
        <v>1930</v>
      </c>
      <c r="F253" s="65" t="s">
        <v>53</v>
      </c>
      <c r="G253" s="59" t="s">
        <v>50</v>
      </c>
      <c r="H253" s="59">
        <v>250</v>
      </c>
      <c r="I253" s="59">
        <v>1</v>
      </c>
      <c r="J253" s="67">
        <v>5</v>
      </c>
      <c r="K253" s="67">
        <v>5</v>
      </c>
      <c r="L253" s="59">
        <v>7</v>
      </c>
      <c r="M253" s="69">
        <v>128.5</v>
      </c>
      <c r="N253" s="59">
        <v>128.5</v>
      </c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>
        <v>9</v>
      </c>
    </row>
    <row r="254" spans="1:29" ht="14.25">
      <c r="A254" s="84">
        <f t="shared" si="4"/>
        <v>58</v>
      </c>
      <c r="B254" s="61" t="s">
        <v>56</v>
      </c>
      <c r="C254" s="62" t="s">
        <v>118</v>
      </c>
      <c r="D254" s="63" t="s">
        <v>87</v>
      </c>
      <c r="E254" s="59">
        <v>1971</v>
      </c>
      <c r="F254" s="65" t="s">
        <v>53</v>
      </c>
      <c r="G254" s="59" t="s">
        <v>50</v>
      </c>
      <c r="H254" s="59">
        <v>90</v>
      </c>
      <c r="I254" s="59">
        <v>1</v>
      </c>
      <c r="J254" s="66">
        <v>1</v>
      </c>
      <c r="K254" s="66">
        <v>1</v>
      </c>
      <c r="L254" s="59">
        <v>3</v>
      </c>
      <c r="M254" s="69">
        <v>54.2</v>
      </c>
      <c r="N254" s="59">
        <v>54.2</v>
      </c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>
        <v>4</v>
      </c>
    </row>
    <row r="255" spans="1:29" ht="14.25">
      <c r="A255" s="84">
        <f t="shared" si="4"/>
        <v>59</v>
      </c>
      <c r="B255" s="62"/>
      <c r="C255" s="62" t="s">
        <v>119</v>
      </c>
      <c r="D255" s="63">
        <v>1</v>
      </c>
      <c r="E255" s="59">
        <v>1965</v>
      </c>
      <c r="F255" s="65" t="s">
        <v>66</v>
      </c>
      <c r="G255" s="59" t="s">
        <v>50</v>
      </c>
      <c r="H255" s="59">
        <v>480</v>
      </c>
      <c r="I255" s="59">
        <v>2</v>
      </c>
      <c r="J255" s="59">
        <v>1</v>
      </c>
      <c r="K255" s="59">
        <v>8</v>
      </c>
      <c r="L255" s="59">
        <v>18</v>
      </c>
      <c r="M255" s="69">
        <v>534.3</v>
      </c>
      <c r="N255" s="59">
        <v>489</v>
      </c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>
        <v>23</v>
      </c>
    </row>
    <row r="256" spans="1:29" ht="14.25">
      <c r="A256" s="84">
        <f t="shared" si="4"/>
        <v>60</v>
      </c>
      <c r="B256" s="62"/>
      <c r="C256" s="62" t="s">
        <v>119</v>
      </c>
      <c r="D256" s="63" t="s">
        <v>51</v>
      </c>
      <c r="E256" s="59">
        <v>1989</v>
      </c>
      <c r="F256" s="65" t="s">
        <v>53</v>
      </c>
      <c r="G256" s="59" t="s">
        <v>50</v>
      </c>
      <c r="H256" s="59">
        <v>617</v>
      </c>
      <c r="I256" s="59">
        <v>2</v>
      </c>
      <c r="J256" s="59">
        <v>3</v>
      </c>
      <c r="K256" s="59">
        <v>12</v>
      </c>
      <c r="L256" s="59">
        <v>20</v>
      </c>
      <c r="M256" s="69">
        <v>846.9</v>
      </c>
      <c r="N256" s="59">
        <v>756.9</v>
      </c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>
        <v>47</v>
      </c>
    </row>
    <row r="257" spans="1:29" ht="14.25">
      <c r="A257" s="84">
        <f t="shared" si="4"/>
        <v>61</v>
      </c>
      <c r="B257" s="62"/>
      <c r="C257" s="62" t="s">
        <v>119</v>
      </c>
      <c r="D257" s="63">
        <v>2</v>
      </c>
      <c r="E257" s="59">
        <v>1959</v>
      </c>
      <c r="F257" s="65" t="s">
        <v>66</v>
      </c>
      <c r="G257" s="59" t="s">
        <v>50</v>
      </c>
      <c r="H257" s="59">
        <v>238</v>
      </c>
      <c r="I257" s="59">
        <v>2</v>
      </c>
      <c r="J257" s="59">
        <v>2</v>
      </c>
      <c r="K257" s="59">
        <v>8</v>
      </c>
      <c r="L257" s="59">
        <v>20</v>
      </c>
      <c r="M257" s="69">
        <v>405.3</v>
      </c>
      <c r="N257" s="59">
        <v>363.5</v>
      </c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>
        <v>19</v>
      </c>
    </row>
    <row r="258" spans="1:29" ht="14.25">
      <c r="A258" s="84">
        <f t="shared" si="4"/>
        <v>62</v>
      </c>
      <c r="B258" s="62"/>
      <c r="C258" s="62" t="s">
        <v>119</v>
      </c>
      <c r="D258" s="63">
        <v>3</v>
      </c>
      <c r="E258" s="59">
        <v>1957</v>
      </c>
      <c r="F258" s="65" t="s">
        <v>66</v>
      </c>
      <c r="G258" s="59" t="s">
        <v>50</v>
      </c>
      <c r="H258" s="59">
        <v>437</v>
      </c>
      <c r="I258" s="59">
        <v>2</v>
      </c>
      <c r="J258" s="59">
        <v>2</v>
      </c>
      <c r="K258" s="59">
        <v>8</v>
      </c>
      <c r="L258" s="59">
        <v>20</v>
      </c>
      <c r="M258" s="69">
        <v>564.8</v>
      </c>
      <c r="N258" s="59">
        <v>500</v>
      </c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>
        <v>20</v>
      </c>
    </row>
    <row r="259" spans="1:29" ht="14.25">
      <c r="A259" s="84">
        <f t="shared" si="4"/>
        <v>63</v>
      </c>
      <c r="B259" s="62"/>
      <c r="C259" s="62" t="s">
        <v>119</v>
      </c>
      <c r="D259" s="63">
        <v>5</v>
      </c>
      <c r="E259" s="59">
        <v>1959</v>
      </c>
      <c r="F259" s="65" t="s">
        <v>53</v>
      </c>
      <c r="G259" s="59" t="s">
        <v>50</v>
      </c>
      <c r="H259" s="59">
        <v>359</v>
      </c>
      <c r="I259" s="59">
        <v>2</v>
      </c>
      <c r="J259" s="59">
        <v>2</v>
      </c>
      <c r="K259" s="59">
        <v>8</v>
      </c>
      <c r="L259" s="59">
        <v>20</v>
      </c>
      <c r="M259" s="69">
        <v>463.6</v>
      </c>
      <c r="N259" s="59">
        <v>414.6</v>
      </c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>
        <v>18</v>
      </c>
    </row>
    <row r="260" spans="1:29" ht="14.25">
      <c r="A260" s="84">
        <f t="shared" si="4"/>
        <v>64</v>
      </c>
      <c r="B260" s="62"/>
      <c r="C260" s="62" t="s">
        <v>119</v>
      </c>
      <c r="D260" s="63">
        <v>6</v>
      </c>
      <c r="E260" s="59">
        <v>1957</v>
      </c>
      <c r="F260" s="65" t="s">
        <v>66</v>
      </c>
      <c r="G260" s="59" t="s">
        <v>50</v>
      </c>
      <c r="H260" s="59">
        <v>384</v>
      </c>
      <c r="I260" s="59">
        <v>2</v>
      </c>
      <c r="J260" s="59">
        <v>2</v>
      </c>
      <c r="K260" s="59">
        <v>8</v>
      </c>
      <c r="L260" s="59">
        <v>20</v>
      </c>
      <c r="M260" s="69">
        <v>433.8</v>
      </c>
      <c r="N260" s="59">
        <v>389.1</v>
      </c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>
        <v>17</v>
      </c>
    </row>
    <row r="261" spans="1:29" ht="14.25">
      <c r="A261" s="84">
        <f t="shared" si="4"/>
        <v>65</v>
      </c>
      <c r="B261" s="62"/>
      <c r="C261" s="62" t="s">
        <v>119</v>
      </c>
      <c r="D261" s="63">
        <v>7</v>
      </c>
      <c r="E261" s="59">
        <v>1959</v>
      </c>
      <c r="F261" s="65" t="s">
        <v>66</v>
      </c>
      <c r="G261" s="59" t="s">
        <v>50</v>
      </c>
      <c r="H261" s="59">
        <v>386</v>
      </c>
      <c r="I261" s="59">
        <v>2</v>
      </c>
      <c r="J261" s="59">
        <v>2</v>
      </c>
      <c r="K261" s="59">
        <v>8</v>
      </c>
      <c r="L261" s="59">
        <v>20</v>
      </c>
      <c r="M261" s="69">
        <v>420.8</v>
      </c>
      <c r="N261" s="59">
        <v>379</v>
      </c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>
        <v>20</v>
      </c>
    </row>
    <row r="262" spans="1:29" ht="14.25">
      <c r="A262" s="84">
        <f t="shared" si="4"/>
        <v>66</v>
      </c>
      <c r="B262" s="62"/>
      <c r="C262" s="62" t="s">
        <v>119</v>
      </c>
      <c r="D262" s="63">
        <v>8</v>
      </c>
      <c r="E262" s="59">
        <v>1956</v>
      </c>
      <c r="F262" s="65" t="s">
        <v>66</v>
      </c>
      <c r="G262" s="59" t="s">
        <v>50</v>
      </c>
      <c r="H262" s="59">
        <v>377</v>
      </c>
      <c r="I262" s="59">
        <v>2</v>
      </c>
      <c r="J262" s="59">
        <v>2</v>
      </c>
      <c r="K262" s="59">
        <v>8</v>
      </c>
      <c r="L262" s="59">
        <v>20</v>
      </c>
      <c r="M262" s="69">
        <v>420</v>
      </c>
      <c r="N262" s="59">
        <v>378.8</v>
      </c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>
        <v>18</v>
      </c>
    </row>
    <row r="263" spans="1:29" ht="14.25">
      <c r="A263" s="84">
        <f aca="true" t="shared" si="5" ref="A263:A281">A262+1</f>
        <v>67</v>
      </c>
      <c r="B263" s="62"/>
      <c r="C263" s="62" t="s">
        <v>119</v>
      </c>
      <c r="D263" s="63">
        <v>10</v>
      </c>
      <c r="E263" s="59">
        <v>1957</v>
      </c>
      <c r="F263" s="65" t="s">
        <v>66</v>
      </c>
      <c r="G263" s="59" t="s">
        <v>50</v>
      </c>
      <c r="H263" s="59">
        <v>377</v>
      </c>
      <c r="I263" s="59">
        <v>2</v>
      </c>
      <c r="J263" s="59">
        <v>2</v>
      </c>
      <c r="K263" s="59">
        <v>8</v>
      </c>
      <c r="L263" s="59">
        <v>20</v>
      </c>
      <c r="M263" s="69">
        <v>427.5</v>
      </c>
      <c r="N263" s="59">
        <v>384.3</v>
      </c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>
        <v>19</v>
      </c>
    </row>
    <row r="264" spans="1:29" ht="14.25">
      <c r="A264" s="84">
        <f t="shared" si="5"/>
        <v>68</v>
      </c>
      <c r="B264" s="62"/>
      <c r="C264" s="62" t="s">
        <v>119</v>
      </c>
      <c r="D264" s="63">
        <v>12</v>
      </c>
      <c r="E264" s="59">
        <v>1965</v>
      </c>
      <c r="F264" s="65" t="s">
        <v>66</v>
      </c>
      <c r="G264" s="59" t="s">
        <v>50</v>
      </c>
      <c r="H264" s="59">
        <v>487</v>
      </c>
      <c r="I264" s="59">
        <v>2</v>
      </c>
      <c r="J264" s="59">
        <v>2</v>
      </c>
      <c r="K264" s="59">
        <v>8</v>
      </c>
      <c r="L264" s="59">
        <v>20</v>
      </c>
      <c r="M264" s="69">
        <v>561.3</v>
      </c>
      <c r="N264" s="59">
        <v>492.5</v>
      </c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>
        <v>21</v>
      </c>
    </row>
    <row r="265" spans="1:29" ht="14.25">
      <c r="A265" s="84">
        <f t="shared" si="5"/>
        <v>69</v>
      </c>
      <c r="B265" s="62"/>
      <c r="C265" s="62" t="s">
        <v>119</v>
      </c>
      <c r="D265" s="63">
        <v>14</v>
      </c>
      <c r="E265" s="59">
        <v>1954</v>
      </c>
      <c r="F265" s="65" t="s">
        <v>66</v>
      </c>
      <c r="G265" s="59" t="s">
        <v>50</v>
      </c>
      <c r="H265" s="59">
        <v>380</v>
      </c>
      <c r="I265" s="59">
        <v>2</v>
      </c>
      <c r="J265" s="59">
        <v>2</v>
      </c>
      <c r="K265" s="59">
        <v>8</v>
      </c>
      <c r="L265" s="59">
        <v>20</v>
      </c>
      <c r="M265" s="69">
        <v>415.1</v>
      </c>
      <c r="N265" s="59">
        <v>377.5</v>
      </c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>
        <v>18</v>
      </c>
    </row>
    <row r="266" spans="1:29" ht="14.25">
      <c r="A266" s="84">
        <f t="shared" si="5"/>
        <v>70</v>
      </c>
      <c r="B266" s="61" t="s">
        <v>56</v>
      </c>
      <c r="C266" s="62" t="s">
        <v>120</v>
      </c>
      <c r="D266" s="63">
        <v>2</v>
      </c>
      <c r="E266" s="59">
        <v>1955</v>
      </c>
      <c r="F266" s="65" t="s">
        <v>53</v>
      </c>
      <c r="G266" s="59" t="s">
        <v>50</v>
      </c>
      <c r="H266" s="59">
        <v>138</v>
      </c>
      <c r="I266" s="59">
        <v>1</v>
      </c>
      <c r="J266" s="67">
        <v>3</v>
      </c>
      <c r="K266" s="67">
        <v>3</v>
      </c>
      <c r="L266" s="59">
        <v>5</v>
      </c>
      <c r="M266" s="69">
        <v>67.9</v>
      </c>
      <c r="N266" s="59">
        <v>67.9</v>
      </c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>
        <v>4</v>
      </c>
    </row>
    <row r="267" spans="1:29" ht="14.25">
      <c r="A267" s="84">
        <f t="shared" si="5"/>
        <v>71</v>
      </c>
      <c r="B267" s="61" t="s">
        <v>56</v>
      </c>
      <c r="C267" s="62" t="s">
        <v>120</v>
      </c>
      <c r="D267" s="63">
        <v>5</v>
      </c>
      <c r="E267" s="59">
        <v>1953</v>
      </c>
      <c r="F267" s="65" t="s">
        <v>53</v>
      </c>
      <c r="G267" s="59" t="s">
        <v>50</v>
      </c>
      <c r="H267" s="59">
        <v>369</v>
      </c>
      <c r="I267" s="59">
        <v>1</v>
      </c>
      <c r="J267" s="59">
        <v>3</v>
      </c>
      <c r="K267" s="59">
        <v>5</v>
      </c>
      <c r="L267" s="59">
        <v>11</v>
      </c>
      <c r="M267" s="69">
        <v>211.1</v>
      </c>
      <c r="N267" s="59">
        <v>211.1</v>
      </c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>
        <v>8</v>
      </c>
    </row>
    <row r="268" spans="1:29" ht="14.25">
      <c r="A268" s="84">
        <f t="shared" si="5"/>
        <v>72</v>
      </c>
      <c r="B268" s="61" t="s">
        <v>56</v>
      </c>
      <c r="C268" s="62" t="s">
        <v>120</v>
      </c>
      <c r="D268" s="63">
        <v>9</v>
      </c>
      <c r="E268" s="59">
        <v>1953</v>
      </c>
      <c r="F268" s="65" t="s">
        <v>53</v>
      </c>
      <c r="G268" s="59" t="s">
        <v>50</v>
      </c>
      <c r="H268" s="59">
        <v>137</v>
      </c>
      <c r="I268" s="59">
        <v>1</v>
      </c>
      <c r="J268" s="67">
        <v>3</v>
      </c>
      <c r="K268" s="67">
        <v>3</v>
      </c>
      <c r="L268" s="59">
        <v>5</v>
      </c>
      <c r="M268" s="69">
        <v>85.6</v>
      </c>
      <c r="N268" s="59">
        <v>85.6</v>
      </c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>
        <v>6</v>
      </c>
    </row>
    <row r="269" spans="1:29" ht="14.25">
      <c r="A269" s="84">
        <f t="shared" si="5"/>
        <v>73</v>
      </c>
      <c r="B269" s="61" t="s">
        <v>56</v>
      </c>
      <c r="C269" s="62" t="s">
        <v>120</v>
      </c>
      <c r="D269" s="63">
        <v>11</v>
      </c>
      <c r="E269" s="59">
        <v>1953</v>
      </c>
      <c r="F269" s="65" t="s">
        <v>53</v>
      </c>
      <c r="G269" s="59" t="s">
        <v>50</v>
      </c>
      <c r="H269" s="59">
        <v>138</v>
      </c>
      <c r="I269" s="59">
        <v>1</v>
      </c>
      <c r="J269" s="67">
        <v>3</v>
      </c>
      <c r="K269" s="67">
        <v>3</v>
      </c>
      <c r="L269" s="59">
        <v>5</v>
      </c>
      <c r="M269" s="69">
        <v>83.6</v>
      </c>
      <c r="N269" s="59">
        <v>83.6</v>
      </c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>
        <v>4</v>
      </c>
    </row>
    <row r="270" spans="1:29" ht="14.25">
      <c r="A270" s="84">
        <f t="shared" si="5"/>
        <v>74</v>
      </c>
      <c r="B270" s="61" t="s">
        <v>56</v>
      </c>
      <c r="C270" s="62" t="s">
        <v>120</v>
      </c>
      <c r="D270" s="63">
        <v>18</v>
      </c>
      <c r="E270" s="59">
        <v>1958</v>
      </c>
      <c r="F270" s="65" t="s">
        <v>53</v>
      </c>
      <c r="G270" s="59" t="s">
        <v>50</v>
      </c>
      <c r="H270" s="59">
        <v>296</v>
      </c>
      <c r="I270" s="59">
        <v>1</v>
      </c>
      <c r="J270" s="67">
        <v>4</v>
      </c>
      <c r="K270" s="67">
        <v>4</v>
      </c>
      <c r="L270" s="59">
        <v>8</v>
      </c>
      <c r="M270" s="69">
        <v>187.3</v>
      </c>
      <c r="N270" s="59">
        <v>187.3</v>
      </c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>
        <v>8</v>
      </c>
    </row>
    <row r="271" spans="1:29" ht="14.25">
      <c r="A271" s="84">
        <f t="shared" si="5"/>
        <v>75</v>
      </c>
      <c r="B271" s="62"/>
      <c r="C271" s="62" t="s">
        <v>120</v>
      </c>
      <c r="D271" s="63">
        <v>22</v>
      </c>
      <c r="E271" s="59">
        <v>1968</v>
      </c>
      <c r="F271" s="65" t="s">
        <v>49</v>
      </c>
      <c r="G271" s="59" t="s">
        <v>50</v>
      </c>
      <c r="H271" s="59">
        <v>563</v>
      </c>
      <c r="I271" s="59">
        <v>2</v>
      </c>
      <c r="J271" s="59">
        <v>2</v>
      </c>
      <c r="K271" s="59">
        <v>16</v>
      </c>
      <c r="L271" s="59">
        <v>36</v>
      </c>
      <c r="M271" s="69">
        <v>647.4</v>
      </c>
      <c r="N271" s="59">
        <v>597.8</v>
      </c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>
        <v>33</v>
      </c>
    </row>
    <row r="272" spans="1:29" ht="14.25">
      <c r="A272" s="84">
        <f t="shared" si="5"/>
        <v>76</v>
      </c>
      <c r="B272" s="62"/>
      <c r="C272" s="62" t="s">
        <v>120</v>
      </c>
      <c r="D272" s="63">
        <v>24</v>
      </c>
      <c r="E272" s="59">
        <v>1965</v>
      </c>
      <c r="F272" s="65" t="s">
        <v>49</v>
      </c>
      <c r="G272" s="59" t="s">
        <v>50</v>
      </c>
      <c r="H272" s="59">
        <v>566</v>
      </c>
      <c r="I272" s="59">
        <v>2</v>
      </c>
      <c r="J272" s="59">
        <v>2</v>
      </c>
      <c r="K272" s="59">
        <v>16</v>
      </c>
      <c r="L272" s="59">
        <v>36</v>
      </c>
      <c r="M272" s="69">
        <v>637</v>
      </c>
      <c r="N272" s="59">
        <v>585.8</v>
      </c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>
        <v>26</v>
      </c>
    </row>
    <row r="273" spans="1:29" ht="13.5" customHeight="1">
      <c r="A273" s="84">
        <f t="shared" si="5"/>
        <v>77</v>
      </c>
      <c r="B273" s="61" t="s">
        <v>56</v>
      </c>
      <c r="C273" s="62" t="s">
        <v>120</v>
      </c>
      <c r="D273" s="63">
        <v>26</v>
      </c>
      <c r="E273" s="59">
        <v>1959</v>
      </c>
      <c r="F273" s="65" t="s">
        <v>66</v>
      </c>
      <c r="G273" s="59" t="s">
        <v>50</v>
      </c>
      <c r="H273" s="59">
        <v>160</v>
      </c>
      <c r="I273" s="59">
        <v>1</v>
      </c>
      <c r="J273" s="67">
        <v>3</v>
      </c>
      <c r="K273" s="67">
        <v>3</v>
      </c>
      <c r="L273" s="59">
        <v>6</v>
      </c>
      <c r="M273" s="69">
        <v>110.2</v>
      </c>
      <c r="N273" s="59">
        <v>110.2</v>
      </c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>
        <v>12</v>
      </c>
    </row>
    <row r="274" spans="1:29" ht="14.25">
      <c r="A274" s="84">
        <f t="shared" si="5"/>
        <v>78</v>
      </c>
      <c r="B274" s="61" t="s">
        <v>56</v>
      </c>
      <c r="C274" s="62" t="s">
        <v>120</v>
      </c>
      <c r="D274" s="63">
        <v>28</v>
      </c>
      <c r="E274" s="59">
        <v>1951</v>
      </c>
      <c r="F274" s="65" t="s">
        <v>53</v>
      </c>
      <c r="G274" s="59" t="s">
        <v>50</v>
      </c>
      <c r="H274" s="59">
        <v>165</v>
      </c>
      <c r="I274" s="59">
        <v>1</v>
      </c>
      <c r="J274" s="67">
        <v>4</v>
      </c>
      <c r="K274" s="67">
        <v>4</v>
      </c>
      <c r="L274" s="59">
        <v>6</v>
      </c>
      <c r="M274" s="69">
        <v>104.6</v>
      </c>
      <c r="N274" s="59">
        <v>104.6</v>
      </c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>
        <v>11</v>
      </c>
    </row>
    <row r="275" spans="1:29" ht="14.25">
      <c r="A275" s="84">
        <f t="shared" si="5"/>
        <v>79</v>
      </c>
      <c r="B275" s="61" t="s">
        <v>56</v>
      </c>
      <c r="C275" s="62" t="s">
        <v>120</v>
      </c>
      <c r="D275" s="63">
        <v>29</v>
      </c>
      <c r="E275" s="59">
        <v>1963</v>
      </c>
      <c r="F275" s="65" t="s">
        <v>53</v>
      </c>
      <c r="G275" s="59" t="s">
        <v>50</v>
      </c>
      <c r="H275" s="59">
        <v>122</v>
      </c>
      <c r="I275" s="59">
        <v>1</v>
      </c>
      <c r="J275" s="67">
        <v>2</v>
      </c>
      <c r="K275" s="67">
        <v>2</v>
      </c>
      <c r="L275" s="59">
        <v>6</v>
      </c>
      <c r="M275" s="69">
        <v>78.7</v>
      </c>
      <c r="N275" s="59">
        <v>78.7</v>
      </c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>
        <v>7</v>
      </c>
    </row>
    <row r="276" spans="1:29" ht="14.25">
      <c r="A276" s="84">
        <f t="shared" si="5"/>
        <v>80</v>
      </c>
      <c r="B276" s="61" t="s">
        <v>56</v>
      </c>
      <c r="C276" s="62" t="s">
        <v>120</v>
      </c>
      <c r="D276" s="63">
        <v>35</v>
      </c>
      <c r="E276" s="59">
        <v>1951</v>
      </c>
      <c r="F276" s="65" t="s">
        <v>53</v>
      </c>
      <c r="G276" s="59" t="s">
        <v>50</v>
      </c>
      <c r="H276" s="59">
        <v>276</v>
      </c>
      <c r="I276" s="59">
        <v>1</v>
      </c>
      <c r="J276" s="67">
        <v>5</v>
      </c>
      <c r="K276" s="67">
        <v>5</v>
      </c>
      <c r="L276" s="59">
        <v>9</v>
      </c>
      <c r="M276" s="69">
        <v>182.8</v>
      </c>
      <c r="N276" s="59">
        <v>182.8</v>
      </c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>
        <v>9</v>
      </c>
    </row>
    <row r="277" spans="1:29" ht="14.25">
      <c r="A277" s="84">
        <f t="shared" si="5"/>
        <v>81</v>
      </c>
      <c r="B277" s="61" t="s">
        <v>56</v>
      </c>
      <c r="C277" s="62" t="s">
        <v>120</v>
      </c>
      <c r="D277" s="63">
        <v>36</v>
      </c>
      <c r="E277" s="59">
        <v>1952</v>
      </c>
      <c r="F277" s="65" t="s">
        <v>53</v>
      </c>
      <c r="G277" s="59" t="s">
        <v>50</v>
      </c>
      <c r="H277" s="59">
        <v>177</v>
      </c>
      <c r="I277" s="59">
        <v>1</v>
      </c>
      <c r="J277" s="67">
        <v>4</v>
      </c>
      <c r="K277" s="67">
        <v>4</v>
      </c>
      <c r="L277" s="59">
        <v>5</v>
      </c>
      <c r="M277" s="69">
        <v>105</v>
      </c>
      <c r="N277" s="59">
        <v>105</v>
      </c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>
        <v>7</v>
      </c>
    </row>
    <row r="278" spans="1:29" ht="14.25">
      <c r="A278" s="84">
        <f t="shared" si="5"/>
        <v>82</v>
      </c>
      <c r="B278" s="61" t="s">
        <v>56</v>
      </c>
      <c r="C278" s="62" t="s">
        <v>120</v>
      </c>
      <c r="D278" s="63">
        <v>39</v>
      </c>
      <c r="E278" s="59">
        <v>1956</v>
      </c>
      <c r="F278" s="65" t="s">
        <v>66</v>
      </c>
      <c r="G278" s="59" t="s">
        <v>50</v>
      </c>
      <c r="H278" s="59">
        <v>155</v>
      </c>
      <c r="I278" s="59">
        <v>1</v>
      </c>
      <c r="J278" s="67">
        <v>4</v>
      </c>
      <c r="K278" s="67">
        <v>4</v>
      </c>
      <c r="L278" s="59">
        <v>4</v>
      </c>
      <c r="M278" s="69">
        <v>79.3</v>
      </c>
      <c r="N278" s="59">
        <v>79.3</v>
      </c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>
        <v>6</v>
      </c>
    </row>
    <row r="279" spans="1:29" ht="14.25">
      <c r="A279" s="84">
        <f t="shared" si="5"/>
        <v>83</v>
      </c>
      <c r="B279" s="61" t="s">
        <v>56</v>
      </c>
      <c r="C279" s="62" t="s">
        <v>120</v>
      </c>
      <c r="D279" s="63">
        <v>43</v>
      </c>
      <c r="E279" s="59">
        <v>1963</v>
      </c>
      <c r="F279" s="65" t="s">
        <v>66</v>
      </c>
      <c r="G279" s="59" t="s">
        <v>50</v>
      </c>
      <c r="H279" s="59">
        <v>137</v>
      </c>
      <c r="I279" s="59">
        <v>1</v>
      </c>
      <c r="J279" s="67">
        <v>2</v>
      </c>
      <c r="K279" s="67">
        <v>2</v>
      </c>
      <c r="L279" s="59">
        <v>6</v>
      </c>
      <c r="M279" s="69">
        <v>76</v>
      </c>
      <c r="N279" s="59">
        <v>76</v>
      </c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>
        <v>6</v>
      </c>
    </row>
    <row r="280" spans="1:29" ht="14.25">
      <c r="A280" s="84">
        <f t="shared" si="5"/>
        <v>84</v>
      </c>
      <c r="B280" s="61" t="s">
        <v>56</v>
      </c>
      <c r="C280" s="62" t="s">
        <v>121</v>
      </c>
      <c r="D280" s="63">
        <v>11</v>
      </c>
      <c r="E280" s="59">
        <v>1962</v>
      </c>
      <c r="F280" s="65" t="s">
        <v>53</v>
      </c>
      <c r="G280" s="59" t="s">
        <v>50</v>
      </c>
      <c r="H280" s="59">
        <v>166</v>
      </c>
      <c r="I280" s="59">
        <v>1</v>
      </c>
      <c r="J280" s="66">
        <v>3</v>
      </c>
      <c r="K280" s="66">
        <v>3</v>
      </c>
      <c r="L280" s="59">
        <v>5</v>
      </c>
      <c r="M280" s="69">
        <v>128.1</v>
      </c>
      <c r="N280" s="59">
        <v>128.1</v>
      </c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>
        <v>4</v>
      </c>
    </row>
    <row r="281" spans="1:29" ht="14.25">
      <c r="A281" s="84">
        <f t="shared" si="5"/>
        <v>85</v>
      </c>
      <c r="B281" s="61" t="s">
        <v>56</v>
      </c>
      <c r="C281" s="86" t="s">
        <v>121</v>
      </c>
      <c r="D281" s="87">
        <v>13</v>
      </c>
      <c r="E281" s="68">
        <v>1962</v>
      </c>
      <c r="F281" s="88" t="s">
        <v>53</v>
      </c>
      <c r="G281" s="68" t="s">
        <v>50</v>
      </c>
      <c r="H281" s="68">
        <v>55</v>
      </c>
      <c r="I281" s="68">
        <v>1</v>
      </c>
      <c r="J281" s="89">
        <v>1</v>
      </c>
      <c r="K281" s="89">
        <v>1</v>
      </c>
      <c r="L281" s="68">
        <v>2</v>
      </c>
      <c r="M281" s="90">
        <v>29.6</v>
      </c>
      <c r="N281" s="68">
        <v>29.6</v>
      </c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>
        <v>4</v>
      </c>
    </row>
    <row r="282" spans="1:29" ht="15" customHeight="1">
      <c r="A282" s="84"/>
      <c r="B282" s="62"/>
      <c r="C282" s="91" t="s">
        <v>122</v>
      </c>
      <c r="D282" s="63"/>
      <c r="E282" s="64"/>
      <c r="F282" s="65"/>
      <c r="G282" s="59"/>
      <c r="H282" s="59"/>
      <c r="I282" s="59"/>
      <c r="J282" s="59"/>
      <c r="K282" s="59"/>
      <c r="L282" s="59"/>
      <c r="M282" s="92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ht="15" thickBot="1">
      <c r="A283" s="84">
        <f>1+A281</f>
        <v>86</v>
      </c>
      <c r="B283" s="86"/>
      <c r="C283" s="86" t="s">
        <v>123</v>
      </c>
      <c r="D283" s="63" t="s">
        <v>124</v>
      </c>
      <c r="E283" s="59">
        <v>1968</v>
      </c>
      <c r="F283" s="65" t="s">
        <v>49</v>
      </c>
      <c r="G283" s="59" t="s">
        <v>50</v>
      </c>
      <c r="H283" s="59">
        <v>574</v>
      </c>
      <c r="I283" s="59">
        <v>2</v>
      </c>
      <c r="J283" s="59">
        <v>2</v>
      </c>
      <c r="K283" s="59">
        <v>16</v>
      </c>
      <c r="L283" s="68">
        <v>2</v>
      </c>
      <c r="M283" s="69">
        <v>640</v>
      </c>
      <c r="N283" s="59">
        <v>607.7</v>
      </c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>
        <v>23</v>
      </c>
    </row>
    <row r="284" spans="1:29" s="95" customFormat="1" ht="16.5" thickBot="1">
      <c r="A284" s="93">
        <f>A283</f>
        <v>86</v>
      </c>
      <c r="B284" s="94"/>
      <c r="C284" s="74" t="s">
        <v>125</v>
      </c>
      <c r="D284" s="75"/>
      <c r="E284" s="75"/>
      <c r="F284" s="74"/>
      <c r="G284" s="74"/>
      <c r="H284" s="75">
        <f aca="true" t="shared" si="6" ref="H284:N284">SUM(H197:H283)</f>
        <v>33073</v>
      </c>
      <c r="I284" s="75">
        <f t="shared" si="6"/>
        <v>138</v>
      </c>
      <c r="J284" s="75">
        <f t="shared" si="6"/>
        <v>253</v>
      </c>
      <c r="K284" s="75">
        <f t="shared" si="6"/>
        <v>818</v>
      </c>
      <c r="L284" s="75">
        <f t="shared" si="6"/>
        <v>1741</v>
      </c>
      <c r="M284" s="75">
        <f t="shared" si="6"/>
        <v>39606.49999999999</v>
      </c>
      <c r="N284" s="75">
        <f t="shared" si="6"/>
        <v>36432.099999999984</v>
      </c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>
        <f>SUM(AC197:AC283)</f>
        <v>1783</v>
      </c>
    </row>
    <row r="285" spans="1:29" s="103" customFormat="1" ht="36" thickBot="1">
      <c r="A285" s="96"/>
      <c r="B285" s="97"/>
      <c r="C285" s="98" t="s">
        <v>126</v>
      </c>
      <c r="D285" s="99"/>
      <c r="E285" s="158" t="s">
        <v>127</v>
      </c>
      <c r="F285" s="100"/>
      <c r="G285" s="100"/>
      <c r="H285" s="101"/>
      <c r="I285" s="101" t="s">
        <v>44</v>
      </c>
      <c r="J285" s="101" t="s">
        <v>44</v>
      </c>
      <c r="K285" s="101" t="s">
        <v>44</v>
      </c>
      <c r="L285" s="101" t="s">
        <v>44</v>
      </c>
      <c r="M285" s="101" t="s">
        <v>23</v>
      </c>
      <c r="N285" s="101" t="s">
        <v>23</v>
      </c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 t="s">
        <v>46</v>
      </c>
    </row>
    <row r="286" spans="1:29" s="60" customFormat="1" ht="14.25" customHeight="1">
      <c r="A286" s="104">
        <v>1</v>
      </c>
      <c r="B286" s="105"/>
      <c r="C286" s="105" t="s">
        <v>128</v>
      </c>
      <c r="D286" s="106">
        <v>1</v>
      </c>
      <c r="E286" s="107">
        <v>1962</v>
      </c>
      <c r="F286" s="107" t="s">
        <v>49</v>
      </c>
      <c r="G286" s="107" t="s">
        <v>50</v>
      </c>
      <c r="H286" s="107">
        <v>250</v>
      </c>
      <c r="I286" s="107">
        <v>2</v>
      </c>
      <c r="J286" s="107">
        <v>1</v>
      </c>
      <c r="K286" s="107">
        <v>4</v>
      </c>
      <c r="L286" s="107">
        <v>12</v>
      </c>
      <c r="M286" s="107">
        <v>261.4</v>
      </c>
      <c r="N286" s="107">
        <v>239.4</v>
      </c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>
        <v>16</v>
      </c>
    </row>
    <row r="287" spans="1:29" s="60" customFormat="1" ht="12.75">
      <c r="A287" s="108">
        <f>A286+1</f>
        <v>2</v>
      </c>
      <c r="B287" s="109"/>
      <c r="C287" s="109" t="s">
        <v>128</v>
      </c>
      <c r="D287" s="110" t="s">
        <v>129</v>
      </c>
      <c r="E287" s="102">
        <v>1990</v>
      </c>
      <c r="F287" s="102" t="s">
        <v>63</v>
      </c>
      <c r="G287" s="102" t="s">
        <v>50</v>
      </c>
      <c r="H287" s="102">
        <v>802</v>
      </c>
      <c r="I287" s="102">
        <v>3</v>
      </c>
      <c r="J287" s="102">
        <v>4</v>
      </c>
      <c r="K287" s="102">
        <v>36</v>
      </c>
      <c r="L287" s="102">
        <v>72</v>
      </c>
      <c r="M287" s="111">
        <v>1741.2</v>
      </c>
      <c r="N287" s="102">
        <v>1596.2</v>
      </c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>
        <v>94</v>
      </c>
    </row>
    <row r="288" spans="1:29" s="60" customFormat="1" ht="12.75">
      <c r="A288" s="108">
        <f aca="true" t="shared" si="7" ref="A288:A352">A287+1</f>
        <v>3</v>
      </c>
      <c r="B288" s="109"/>
      <c r="C288" s="109" t="s">
        <v>128</v>
      </c>
      <c r="D288" s="110">
        <v>2</v>
      </c>
      <c r="E288" s="102">
        <v>1962</v>
      </c>
      <c r="F288" s="102" t="s">
        <v>49</v>
      </c>
      <c r="G288" s="102" t="s">
        <v>50</v>
      </c>
      <c r="H288" s="102">
        <v>244</v>
      </c>
      <c r="I288" s="102">
        <v>2</v>
      </c>
      <c r="J288" s="102">
        <v>1</v>
      </c>
      <c r="K288" s="102">
        <v>4</v>
      </c>
      <c r="L288" s="102">
        <v>12</v>
      </c>
      <c r="M288" s="102">
        <v>266.1</v>
      </c>
      <c r="N288" s="102">
        <v>244.1</v>
      </c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>
        <v>11</v>
      </c>
    </row>
    <row r="289" spans="1:29" s="60" customFormat="1" ht="12.75">
      <c r="A289" s="108">
        <f t="shared" si="7"/>
        <v>4</v>
      </c>
      <c r="B289" s="109"/>
      <c r="C289" s="109" t="s">
        <v>128</v>
      </c>
      <c r="D289" s="110">
        <v>3</v>
      </c>
      <c r="E289" s="102">
        <v>1962</v>
      </c>
      <c r="F289" s="102" t="s">
        <v>49</v>
      </c>
      <c r="G289" s="102" t="s">
        <v>50</v>
      </c>
      <c r="H289" s="102">
        <v>660</v>
      </c>
      <c r="I289" s="102">
        <v>1</v>
      </c>
      <c r="J289" s="112">
        <v>4</v>
      </c>
      <c r="K289" s="112">
        <v>4</v>
      </c>
      <c r="L289" s="102">
        <v>10</v>
      </c>
      <c r="M289" s="102">
        <v>265.2</v>
      </c>
      <c r="N289" s="102">
        <v>202.1</v>
      </c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>
        <v>9</v>
      </c>
    </row>
    <row r="290" spans="1:29" s="60" customFormat="1" ht="12.75">
      <c r="A290" s="108">
        <f t="shared" si="7"/>
        <v>5</v>
      </c>
      <c r="B290" s="109"/>
      <c r="C290" s="109" t="s">
        <v>128</v>
      </c>
      <c r="D290" s="110">
        <v>4</v>
      </c>
      <c r="E290" s="102">
        <v>1965</v>
      </c>
      <c r="F290" s="102" t="s">
        <v>49</v>
      </c>
      <c r="G290" s="102" t="s">
        <v>50</v>
      </c>
      <c r="H290" s="102">
        <v>590</v>
      </c>
      <c r="I290" s="102">
        <v>3</v>
      </c>
      <c r="J290" s="102">
        <v>2</v>
      </c>
      <c r="K290" s="102">
        <v>24</v>
      </c>
      <c r="L290" s="102">
        <v>42</v>
      </c>
      <c r="M290" s="102">
        <v>1029.4</v>
      </c>
      <c r="N290" s="102">
        <v>957.4</v>
      </c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>
        <v>43</v>
      </c>
    </row>
    <row r="291" spans="1:29" s="60" customFormat="1" ht="12.75">
      <c r="A291" s="108">
        <f t="shared" si="7"/>
        <v>6</v>
      </c>
      <c r="B291" s="109"/>
      <c r="C291" s="109" t="s">
        <v>128</v>
      </c>
      <c r="D291" s="110">
        <v>6</v>
      </c>
      <c r="E291" s="102">
        <v>1967</v>
      </c>
      <c r="F291" s="102" t="s">
        <v>49</v>
      </c>
      <c r="G291" s="102" t="s">
        <v>50</v>
      </c>
      <c r="H291" s="102">
        <v>572</v>
      </c>
      <c r="I291" s="102">
        <v>3</v>
      </c>
      <c r="J291" s="102">
        <v>2</v>
      </c>
      <c r="K291" s="102">
        <v>24</v>
      </c>
      <c r="L291" s="102">
        <v>42</v>
      </c>
      <c r="M291" s="102">
        <v>1050.3</v>
      </c>
      <c r="N291" s="102">
        <v>978.3</v>
      </c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>
        <v>36</v>
      </c>
    </row>
    <row r="292" spans="1:29" s="60" customFormat="1" ht="12.75">
      <c r="A292" s="108">
        <f t="shared" si="7"/>
        <v>7</v>
      </c>
      <c r="B292" s="109"/>
      <c r="C292" s="109" t="s">
        <v>128</v>
      </c>
      <c r="D292" s="110">
        <v>8</v>
      </c>
      <c r="E292" s="102">
        <v>1960</v>
      </c>
      <c r="F292" s="102" t="s">
        <v>49</v>
      </c>
      <c r="G292" s="102" t="s">
        <v>50</v>
      </c>
      <c r="H292" s="102">
        <v>480</v>
      </c>
      <c r="I292" s="102">
        <v>2</v>
      </c>
      <c r="J292" s="102">
        <v>2</v>
      </c>
      <c r="K292" s="102">
        <v>16</v>
      </c>
      <c r="L292" s="102">
        <v>28</v>
      </c>
      <c r="M292" s="102">
        <v>534.7</v>
      </c>
      <c r="N292" s="102">
        <v>491.5</v>
      </c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>
        <v>26</v>
      </c>
    </row>
    <row r="293" spans="1:29" s="60" customFormat="1" ht="12.75">
      <c r="A293" s="108">
        <f t="shared" si="7"/>
        <v>8</v>
      </c>
      <c r="B293" s="109"/>
      <c r="C293" s="109" t="s">
        <v>130</v>
      </c>
      <c r="D293" s="110" t="s">
        <v>131</v>
      </c>
      <c r="E293" s="102">
        <v>1971</v>
      </c>
      <c r="F293" s="102" t="s">
        <v>49</v>
      </c>
      <c r="G293" s="102" t="s">
        <v>50</v>
      </c>
      <c r="H293" s="102">
        <v>580</v>
      </c>
      <c r="I293" s="102">
        <v>3</v>
      </c>
      <c r="J293" s="102">
        <v>2</v>
      </c>
      <c r="K293" s="102">
        <v>24</v>
      </c>
      <c r="L293" s="102">
        <v>54</v>
      </c>
      <c r="M293" s="102">
        <v>1013.4</v>
      </c>
      <c r="N293" s="102">
        <v>941.4</v>
      </c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>
        <v>39</v>
      </c>
    </row>
    <row r="294" spans="1:29" s="60" customFormat="1" ht="12.75">
      <c r="A294" s="108">
        <f t="shared" si="7"/>
        <v>9</v>
      </c>
      <c r="B294" s="109"/>
      <c r="C294" s="109" t="s">
        <v>130</v>
      </c>
      <c r="D294" s="110">
        <v>9</v>
      </c>
      <c r="E294" s="102">
        <v>1963</v>
      </c>
      <c r="F294" s="102" t="s">
        <v>66</v>
      </c>
      <c r="G294" s="102" t="s">
        <v>50</v>
      </c>
      <c r="H294" s="102">
        <v>490</v>
      </c>
      <c r="I294" s="102">
        <v>2</v>
      </c>
      <c r="J294" s="102">
        <v>2</v>
      </c>
      <c r="K294" s="102">
        <v>16</v>
      </c>
      <c r="L294" s="102">
        <v>28</v>
      </c>
      <c r="M294" s="102">
        <v>556.5</v>
      </c>
      <c r="N294" s="102">
        <v>502.5</v>
      </c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>
        <v>25</v>
      </c>
    </row>
    <row r="295" spans="1:29" s="60" customFormat="1" ht="12.75">
      <c r="A295" s="108">
        <f t="shared" si="7"/>
        <v>10</v>
      </c>
      <c r="B295" s="109"/>
      <c r="C295" s="109" t="s">
        <v>128</v>
      </c>
      <c r="D295" s="110">
        <v>10</v>
      </c>
      <c r="E295" s="102">
        <v>1962</v>
      </c>
      <c r="F295" s="102" t="s">
        <v>49</v>
      </c>
      <c r="G295" s="102" t="s">
        <v>50</v>
      </c>
      <c r="H295" s="102">
        <v>580</v>
      </c>
      <c r="I295" s="102">
        <v>2</v>
      </c>
      <c r="J295" s="102">
        <v>2</v>
      </c>
      <c r="K295" s="102">
        <v>16</v>
      </c>
      <c r="L295" s="102">
        <v>36</v>
      </c>
      <c r="M295" s="102">
        <v>662.7</v>
      </c>
      <c r="N295" s="102">
        <v>614.8</v>
      </c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>
        <v>36</v>
      </c>
    </row>
    <row r="296" spans="1:29" s="60" customFormat="1" ht="12.75">
      <c r="A296" s="108">
        <f t="shared" si="7"/>
        <v>11</v>
      </c>
      <c r="B296" s="109"/>
      <c r="C296" s="109" t="s">
        <v>128</v>
      </c>
      <c r="D296" s="110" t="s">
        <v>132</v>
      </c>
      <c r="E296" s="102">
        <v>1973</v>
      </c>
      <c r="F296" s="102" t="s">
        <v>49</v>
      </c>
      <c r="G296" s="102" t="s">
        <v>50</v>
      </c>
      <c r="H296" s="102">
        <v>662</v>
      </c>
      <c r="I296" s="102">
        <v>2</v>
      </c>
      <c r="J296" s="102">
        <v>2</v>
      </c>
      <c r="K296" s="102">
        <v>16</v>
      </c>
      <c r="L296" s="102">
        <v>36</v>
      </c>
      <c r="M296" s="102">
        <v>771.1</v>
      </c>
      <c r="N296" s="102">
        <v>712.1</v>
      </c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>
        <v>32</v>
      </c>
    </row>
    <row r="297" spans="1:29" s="60" customFormat="1" ht="12.75">
      <c r="A297" s="108">
        <f t="shared" si="7"/>
        <v>12</v>
      </c>
      <c r="B297" s="109"/>
      <c r="C297" s="109" t="s">
        <v>128</v>
      </c>
      <c r="D297" s="110">
        <v>12</v>
      </c>
      <c r="E297" s="102">
        <v>1975</v>
      </c>
      <c r="F297" s="102" t="s">
        <v>49</v>
      </c>
      <c r="G297" s="102" t="s">
        <v>50</v>
      </c>
      <c r="H297" s="102">
        <v>610</v>
      </c>
      <c r="I297" s="102">
        <v>2</v>
      </c>
      <c r="J297" s="102">
        <v>2</v>
      </c>
      <c r="K297" s="102">
        <v>14</v>
      </c>
      <c r="L297" s="102">
        <v>32</v>
      </c>
      <c r="M297" s="102">
        <v>791.4</v>
      </c>
      <c r="N297" s="102">
        <v>649.7</v>
      </c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>
        <v>27</v>
      </c>
    </row>
    <row r="298" spans="1:29" s="60" customFormat="1" ht="12.75">
      <c r="A298" s="108">
        <f t="shared" si="7"/>
        <v>13</v>
      </c>
      <c r="B298" s="109"/>
      <c r="C298" s="109" t="s">
        <v>128</v>
      </c>
      <c r="D298" s="110">
        <v>14</v>
      </c>
      <c r="E298" s="102">
        <v>1975</v>
      </c>
      <c r="F298" s="102" t="s">
        <v>49</v>
      </c>
      <c r="G298" s="102" t="s">
        <v>50</v>
      </c>
      <c r="H298" s="102">
        <v>690</v>
      </c>
      <c r="I298" s="102">
        <v>2</v>
      </c>
      <c r="J298" s="102">
        <v>2</v>
      </c>
      <c r="K298" s="102">
        <v>16</v>
      </c>
      <c r="L298" s="102">
        <v>33</v>
      </c>
      <c r="M298" s="102">
        <v>782</v>
      </c>
      <c r="N298" s="102">
        <v>726</v>
      </c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>
        <v>36</v>
      </c>
    </row>
    <row r="299" spans="1:29" s="60" customFormat="1" ht="12.75">
      <c r="A299" s="108">
        <f t="shared" si="7"/>
        <v>14</v>
      </c>
      <c r="B299" s="109"/>
      <c r="C299" s="109" t="s">
        <v>128</v>
      </c>
      <c r="D299" s="110">
        <v>16</v>
      </c>
      <c r="E299" s="102">
        <v>1977</v>
      </c>
      <c r="F299" s="102" t="s">
        <v>49</v>
      </c>
      <c r="G299" s="102" t="s">
        <v>50</v>
      </c>
      <c r="H299" s="102">
        <v>1040</v>
      </c>
      <c r="I299" s="102">
        <v>4</v>
      </c>
      <c r="J299" s="102">
        <v>3</v>
      </c>
      <c r="K299" s="102">
        <v>44</v>
      </c>
      <c r="L299" s="102">
        <v>89</v>
      </c>
      <c r="M299" s="102">
        <v>2505.9</v>
      </c>
      <c r="N299" s="102">
        <v>2049.4</v>
      </c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>
        <v>93</v>
      </c>
    </row>
    <row r="300" spans="1:29" s="60" customFormat="1" ht="12.75">
      <c r="A300" s="108">
        <f t="shared" si="7"/>
        <v>15</v>
      </c>
      <c r="B300" s="109"/>
      <c r="C300" s="109" t="s">
        <v>128</v>
      </c>
      <c r="D300" s="110">
        <v>18</v>
      </c>
      <c r="E300" s="102">
        <v>1978</v>
      </c>
      <c r="F300" s="102" t="s">
        <v>63</v>
      </c>
      <c r="G300" s="102" t="s">
        <v>50</v>
      </c>
      <c r="H300" s="102">
        <v>860</v>
      </c>
      <c r="I300" s="102">
        <v>3</v>
      </c>
      <c r="J300" s="102">
        <v>3</v>
      </c>
      <c r="K300" s="102">
        <v>36</v>
      </c>
      <c r="L300" s="102">
        <v>69</v>
      </c>
      <c r="M300" s="102">
        <v>1660.86</v>
      </c>
      <c r="N300" s="102">
        <v>1525.86</v>
      </c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>
        <v>68</v>
      </c>
    </row>
    <row r="301" spans="1:29" s="60" customFormat="1" ht="12.75">
      <c r="A301" s="108">
        <f t="shared" si="7"/>
        <v>16</v>
      </c>
      <c r="B301" s="109"/>
      <c r="C301" s="109" t="s">
        <v>128</v>
      </c>
      <c r="D301" s="110">
        <v>20</v>
      </c>
      <c r="E301" s="102">
        <v>1979</v>
      </c>
      <c r="F301" s="102" t="s">
        <v>63</v>
      </c>
      <c r="G301" s="102" t="s">
        <v>50</v>
      </c>
      <c r="H301" s="102">
        <v>860</v>
      </c>
      <c r="I301" s="102">
        <v>3</v>
      </c>
      <c r="J301" s="102">
        <v>3</v>
      </c>
      <c r="K301" s="102">
        <v>36</v>
      </c>
      <c r="L301" s="102">
        <v>69</v>
      </c>
      <c r="M301" s="102">
        <v>1667.9</v>
      </c>
      <c r="N301" s="102">
        <v>1532.9</v>
      </c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>
        <v>61</v>
      </c>
    </row>
    <row r="302" spans="1:29" s="60" customFormat="1" ht="12.75">
      <c r="A302" s="108">
        <f t="shared" si="7"/>
        <v>17</v>
      </c>
      <c r="B302" s="109"/>
      <c r="C302" s="109" t="s">
        <v>128</v>
      </c>
      <c r="D302" s="110">
        <v>22</v>
      </c>
      <c r="E302" s="102">
        <v>1981</v>
      </c>
      <c r="F302" s="102" t="s">
        <v>49</v>
      </c>
      <c r="G302" s="102" t="s">
        <v>50</v>
      </c>
      <c r="H302" s="102">
        <v>896</v>
      </c>
      <c r="I302" s="102">
        <v>4</v>
      </c>
      <c r="J302" s="102">
        <v>4</v>
      </c>
      <c r="K302" s="102">
        <v>32</v>
      </c>
      <c r="L302" s="102">
        <v>80</v>
      </c>
      <c r="M302" s="102">
        <v>2173.2</v>
      </c>
      <c r="N302" s="102">
        <v>1941.2</v>
      </c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>
        <v>63</v>
      </c>
    </row>
    <row r="303" spans="1:29" s="60" customFormat="1" ht="12.75">
      <c r="A303" s="108">
        <f t="shared" si="7"/>
        <v>18</v>
      </c>
      <c r="B303" s="109"/>
      <c r="C303" s="109" t="s">
        <v>128</v>
      </c>
      <c r="D303" s="110">
        <v>24</v>
      </c>
      <c r="E303" s="102">
        <v>1982</v>
      </c>
      <c r="F303" s="102" t="s">
        <v>63</v>
      </c>
      <c r="G303" s="102" t="s">
        <v>50</v>
      </c>
      <c r="H303" s="102">
        <v>763</v>
      </c>
      <c r="I303" s="102">
        <v>3</v>
      </c>
      <c r="J303" s="102">
        <v>3</v>
      </c>
      <c r="K303" s="102">
        <v>27</v>
      </c>
      <c r="L303" s="102">
        <v>54</v>
      </c>
      <c r="M303" s="102">
        <v>1496.3</v>
      </c>
      <c r="N303" s="102">
        <v>1355.9</v>
      </c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>
        <v>49</v>
      </c>
    </row>
    <row r="304" spans="1:29" s="60" customFormat="1" ht="12.75">
      <c r="A304" s="108">
        <f t="shared" si="7"/>
        <v>19</v>
      </c>
      <c r="B304" s="109"/>
      <c r="C304" s="109" t="s">
        <v>130</v>
      </c>
      <c r="D304" s="110">
        <v>26</v>
      </c>
      <c r="E304" s="102">
        <v>1983</v>
      </c>
      <c r="F304" s="102" t="s">
        <v>63</v>
      </c>
      <c r="G304" s="102" t="s">
        <v>50</v>
      </c>
      <c r="H304" s="102">
        <v>760</v>
      </c>
      <c r="I304" s="102">
        <v>3</v>
      </c>
      <c r="J304" s="102">
        <v>3</v>
      </c>
      <c r="K304" s="102">
        <v>27</v>
      </c>
      <c r="L304" s="102">
        <v>54</v>
      </c>
      <c r="M304" s="102">
        <v>1496.8</v>
      </c>
      <c r="N304" s="102">
        <v>1356.4</v>
      </c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>
        <v>61</v>
      </c>
    </row>
    <row r="305" spans="1:29" s="60" customFormat="1" ht="12.75">
      <c r="A305" s="108">
        <f t="shared" si="7"/>
        <v>20</v>
      </c>
      <c r="B305" s="109"/>
      <c r="C305" s="109" t="s">
        <v>128</v>
      </c>
      <c r="D305" s="110">
        <v>28</v>
      </c>
      <c r="E305" s="102">
        <v>1984</v>
      </c>
      <c r="F305" s="102" t="s">
        <v>63</v>
      </c>
      <c r="G305" s="102" t="s">
        <v>50</v>
      </c>
      <c r="H305" s="102">
        <v>1546</v>
      </c>
      <c r="I305" s="102">
        <v>3</v>
      </c>
      <c r="J305" s="102">
        <v>6</v>
      </c>
      <c r="K305" s="102">
        <v>54</v>
      </c>
      <c r="L305" s="102">
        <v>108</v>
      </c>
      <c r="M305" s="102">
        <v>3009.5</v>
      </c>
      <c r="N305" s="102">
        <v>2725.1</v>
      </c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>
        <v>113</v>
      </c>
    </row>
    <row r="306" spans="1:29" s="60" customFormat="1" ht="12.75">
      <c r="A306" s="108">
        <f t="shared" si="7"/>
        <v>21</v>
      </c>
      <c r="B306" s="109"/>
      <c r="C306" s="109" t="s">
        <v>133</v>
      </c>
      <c r="D306" s="110">
        <v>2</v>
      </c>
      <c r="E306" s="102">
        <v>1957</v>
      </c>
      <c r="F306" s="102" t="s">
        <v>49</v>
      </c>
      <c r="G306" s="102" t="s">
        <v>50</v>
      </c>
      <c r="H306" s="102">
        <v>397</v>
      </c>
      <c r="I306" s="102">
        <v>2</v>
      </c>
      <c r="J306" s="102">
        <v>2</v>
      </c>
      <c r="K306" s="102">
        <v>8</v>
      </c>
      <c r="L306" s="102">
        <v>20</v>
      </c>
      <c r="M306" s="102">
        <v>432.5</v>
      </c>
      <c r="N306" s="102">
        <v>388.2</v>
      </c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>
        <v>19</v>
      </c>
    </row>
    <row r="307" spans="1:29" s="60" customFormat="1" ht="12.75">
      <c r="A307" s="108">
        <f t="shared" si="7"/>
        <v>22</v>
      </c>
      <c r="B307" s="109"/>
      <c r="C307" s="109" t="s">
        <v>134</v>
      </c>
      <c r="D307" s="110">
        <v>4</v>
      </c>
      <c r="E307" s="102">
        <v>1957</v>
      </c>
      <c r="F307" s="102" t="s">
        <v>49</v>
      </c>
      <c r="G307" s="102" t="s">
        <v>50</v>
      </c>
      <c r="H307" s="102">
        <v>397</v>
      </c>
      <c r="I307" s="102">
        <v>2</v>
      </c>
      <c r="J307" s="102">
        <v>2</v>
      </c>
      <c r="K307" s="102">
        <v>8</v>
      </c>
      <c r="L307" s="102">
        <v>20</v>
      </c>
      <c r="M307" s="102">
        <v>426.4</v>
      </c>
      <c r="N307" s="102">
        <v>382.1</v>
      </c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>
        <v>13</v>
      </c>
    </row>
    <row r="308" spans="1:29" s="60" customFormat="1" ht="12.75">
      <c r="A308" s="108">
        <f t="shared" si="7"/>
        <v>23</v>
      </c>
      <c r="B308" s="61" t="s">
        <v>56</v>
      </c>
      <c r="C308" s="109" t="s">
        <v>135</v>
      </c>
      <c r="D308" s="110">
        <v>36</v>
      </c>
      <c r="E308" s="102">
        <v>1955</v>
      </c>
      <c r="F308" s="102" t="s">
        <v>53</v>
      </c>
      <c r="G308" s="102" t="s">
        <v>50</v>
      </c>
      <c r="H308" s="102">
        <v>276</v>
      </c>
      <c r="I308" s="102">
        <v>1</v>
      </c>
      <c r="J308" s="67">
        <v>3</v>
      </c>
      <c r="K308" s="67">
        <v>3</v>
      </c>
      <c r="L308" s="102">
        <v>9</v>
      </c>
      <c r="M308" s="102">
        <v>183.3</v>
      </c>
      <c r="N308" s="102">
        <v>183.3</v>
      </c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>
        <v>10</v>
      </c>
    </row>
    <row r="309" spans="1:29" s="60" customFormat="1" ht="12.75">
      <c r="A309" s="108">
        <f t="shared" si="7"/>
        <v>24</v>
      </c>
      <c r="B309" s="109"/>
      <c r="C309" s="109" t="s">
        <v>135</v>
      </c>
      <c r="D309" s="110">
        <v>49</v>
      </c>
      <c r="E309" s="102">
        <v>1984</v>
      </c>
      <c r="F309" s="102" t="s">
        <v>63</v>
      </c>
      <c r="G309" s="102" t="s">
        <v>50</v>
      </c>
      <c r="H309" s="102">
        <v>893</v>
      </c>
      <c r="I309" s="102">
        <v>3</v>
      </c>
      <c r="J309" s="102">
        <v>4</v>
      </c>
      <c r="K309" s="102">
        <v>36</v>
      </c>
      <c r="L309" s="102">
        <v>68</v>
      </c>
      <c r="M309" s="102">
        <v>1738.1</v>
      </c>
      <c r="N309" s="102">
        <v>1488.9</v>
      </c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>
        <v>71</v>
      </c>
    </row>
    <row r="310" spans="1:29" s="60" customFormat="1" ht="12.75">
      <c r="A310" s="108">
        <f t="shared" si="7"/>
        <v>25</v>
      </c>
      <c r="B310" s="109"/>
      <c r="C310" s="109" t="s">
        <v>136</v>
      </c>
      <c r="D310" s="110">
        <v>57</v>
      </c>
      <c r="E310" s="102">
        <v>1962</v>
      </c>
      <c r="F310" s="102" t="s">
        <v>49</v>
      </c>
      <c r="G310" s="102" t="s">
        <v>50</v>
      </c>
      <c r="H310" s="102">
        <v>669</v>
      </c>
      <c r="I310" s="102">
        <v>2</v>
      </c>
      <c r="J310" s="102">
        <v>1</v>
      </c>
      <c r="K310" s="102">
        <v>8</v>
      </c>
      <c r="L310" s="102">
        <v>18</v>
      </c>
      <c r="M310" s="102">
        <v>551.6</v>
      </c>
      <c r="N310" s="102">
        <v>514.9</v>
      </c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>
        <v>19</v>
      </c>
    </row>
    <row r="311" spans="1:29" s="60" customFormat="1" ht="14.25" customHeight="1">
      <c r="A311" s="108">
        <f t="shared" si="7"/>
        <v>26</v>
      </c>
      <c r="B311" s="109"/>
      <c r="C311" s="109" t="s">
        <v>135</v>
      </c>
      <c r="D311" s="110">
        <v>40</v>
      </c>
      <c r="E311" s="102">
        <v>2011</v>
      </c>
      <c r="F311" s="114" t="s">
        <v>137</v>
      </c>
      <c r="G311" s="114" t="s">
        <v>138</v>
      </c>
      <c r="H311" s="114"/>
      <c r="I311" s="115">
        <v>2</v>
      </c>
      <c r="J311" s="115">
        <v>1</v>
      </c>
      <c r="K311" s="115">
        <v>8</v>
      </c>
      <c r="L311" s="115">
        <v>12</v>
      </c>
      <c r="M311" s="115">
        <v>352</v>
      </c>
      <c r="N311" s="115">
        <v>330.6</v>
      </c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>
        <v>8</v>
      </c>
    </row>
    <row r="312" spans="1:29" s="60" customFormat="1" ht="14.25" customHeight="1">
      <c r="A312" s="116">
        <v>27</v>
      </c>
      <c r="B312" s="109"/>
      <c r="C312" s="109" t="s">
        <v>135</v>
      </c>
      <c r="D312" s="110">
        <v>44</v>
      </c>
      <c r="E312" s="102">
        <v>2011</v>
      </c>
      <c r="F312" s="114" t="s">
        <v>137</v>
      </c>
      <c r="G312" s="114" t="s">
        <v>138</v>
      </c>
      <c r="H312" s="114"/>
      <c r="I312" s="115">
        <v>2</v>
      </c>
      <c r="J312" s="115">
        <v>1</v>
      </c>
      <c r="K312" s="115">
        <v>8</v>
      </c>
      <c r="L312" s="115">
        <v>12</v>
      </c>
      <c r="M312" s="115">
        <v>346.9</v>
      </c>
      <c r="N312" s="115">
        <v>325.8</v>
      </c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>
        <v>8</v>
      </c>
    </row>
    <row r="313" spans="1:29" s="60" customFormat="1" ht="13.5" customHeight="1">
      <c r="A313" s="116">
        <v>28</v>
      </c>
      <c r="B313" s="109"/>
      <c r="C313" s="109" t="s">
        <v>135</v>
      </c>
      <c r="D313" s="110">
        <v>46</v>
      </c>
      <c r="E313" s="102">
        <v>2011</v>
      </c>
      <c r="F313" s="114" t="s">
        <v>137</v>
      </c>
      <c r="G313" s="114" t="s">
        <v>138</v>
      </c>
      <c r="H313" s="114"/>
      <c r="I313" s="115">
        <v>2</v>
      </c>
      <c r="J313" s="115">
        <v>1</v>
      </c>
      <c r="K313" s="115">
        <v>8</v>
      </c>
      <c r="L313" s="115">
        <v>12</v>
      </c>
      <c r="M313" s="115">
        <v>358</v>
      </c>
      <c r="N313" s="115">
        <v>243.3</v>
      </c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>
        <v>8</v>
      </c>
    </row>
    <row r="314" spans="1:29" s="60" customFormat="1" ht="1.5" customHeight="1">
      <c r="A314" s="117" t="s">
        <v>139</v>
      </c>
      <c r="B314" s="109"/>
      <c r="C314" s="109" t="s">
        <v>135</v>
      </c>
      <c r="D314" s="110">
        <v>48</v>
      </c>
      <c r="E314" s="102">
        <v>2011</v>
      </c>
      <c r="F314" s="114" t="s">
        <v>137</v>
      </c>
      <c r="G314" s="114" t="s">
        <v>138</v>
      </c>
      <c r="H314" s="114"/>
      <c r="I314" s="115">
        <v>3</v>
      </c>
      <c r="J314" s="115">
        <v>1</v>
      </c>
      <c r="K314" s="115">
        <v>8</v>
      </c>
      <c r="L314" s="115">
        <v>20</v>
      </c>
      <c r="M314" s="115">
        <v>488.4</v>
      </c>
      <c r="N314" s="115">
        <v>422.3</v>
      </c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>
        <v>8</v>
      </c>
    </row>
    <row r="315" spans="1:29" s="60" customFormat="1" ht="13.5" customHeight="1">
      <c r="A315" s="108">
        <v>29</v>
      </c>
      <c r="B315" s="109"/>
      <c r="C315" s="109" t="s">
        <v>135</v>
      </c>
      <c r="D315" s="110">
        <v>50</v>
      </c>
      <c r="E315" s="102">
        <v>2012</v>
      </c>
      <c r="F315" s="114" t="s">
        <v>137</v>
      </c>
      <c r="G315" s="114" t="s">
        <v>138</v>
      </c>
      <c r="H315" s="114"/>
      <c r="I315" s="115">
        <v>3</v>
      </c>
      <c r="J315" s="115">
        <v>1</v>
      </c>
      <c r="K315" s="115">
        <v>9</v>
      </c>
      <c r="L315" s="115">
        <v>9</v>
      </c>
      <c r="M315" s="115">
        <v>469.2</v>
      </c>
      <c r="N315" s="115">
        <v>448.6</v>
      </c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>
        <v>9</v>
      </c>
    </row>
    <row r="316" spans="1:29" s="60" customFormat="1" ht="13.5" customHeight="1">
      <c r="A316" s="108">
        <v>30</v>
      </c>
      <c r="B316" s="109"/>
      <c r="C316" s="118" t="s">
        <v>135</v>
      </c>
      <c r="D316" s="110">
        <v>52</v>
      </c>
      <c r="E316" s="102">
        <v>2012</v>
      </c>
      <c r="F316" s="114" t="s">
        <v>137</v>
      </c>
      <c r="G316" s="114" t="s">
        <v>138</v>
      </c>
      <c r="H316" s="114"/>
      <c r="I316" s="115">
        <v>3</v>
      </c>
      <c r="J316" s="115"/>
      <c r="K316" s="115">
        <v>6</v>
      </c>
      <c r="L316" s="115"/>
      <c r="M316" s="115">
        <v>414.9</v>
      </c>
      <c r="N316" s="115">
        <v>398.6</v>
      </c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</row>
    <row r="317" spans="1:29" s="60" customFormat="1" ht="13.5" customHeight="1">
      <c r="A317" s="108">
        <v>31</v>
      </c>
      <c r="B317" s="109"/>
      <c r="C317" s="118" t="s">
        <v>135</v>
      </c>
      <c r="D317" s="110">
        <v>54</v>
      </c>
      <c r="E317" s="102">
        <v>2012</v>
      </c>
      <c r="F317" s="114" t="s">
        <v>137</v>
      </c>
      <c r="G317" s="114" t="s">
        <v>138</v>
      </c>
      <c r="H317" s="114"/>
      <c r="I317" s="115">
        <v>3</v>
      </c>
      <c r="J317" s="115"/>
      <c r="K317" s="115">
        <v>12</v>
      </c>
      <c r="L317" s="115"/>
      <c r="M317" s="115">
        <v>626.4</v>
      </c>
      <c r="N317" s="115">
        <v>603</v>
      </c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</row>
    <row r="318" spans="1:29" s="60" customFormat="1" ht="12.75">
      <c r="A318" s="108">
        <v>32</v>
      </c>
      <c r="B318" s="109"/>
      <c r="C318" s="109" t="s">
        <v>140</v>
      </c>
      <c r="D318" s="110">
        <v>1</v>
      </c>
      <c r="E318" s="102">
        <v>1957</v>
      </c>
      <c r="F318" s="102" t="s">
        <v>49</v>
      </c>
      <c r="G318" s="102" t="s">
        <v>50</v>
      </c>
      <c r="H318" s="102">
        <v>401</v>
      </c>
      <c r="I318" s="102">
        <v>2</v>
      </c>
      <c r="J318" s="102">
        <v>2</v>
      </c>
      <c r="K318" s="102">
        <v>8</v>
      </c>
      <c r="L318" s="102">
        <v>20</v>
      </c>
      <c r="M318" s="102">
        <v>431.8</v>
      </c>
      <c r="N318" s="102">
        <v>387.5</v>
      </c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>
        <v>16</v>
      </c>
    </row>
    <row r="319" spans="1:29" s="60" customFormat="1" ht="12.75">
      <c r="A319" s="108">
        <v>33</v>
      </c>
      <c r="B319" s="109"/>
      <c r="C319" s="109" t="s">
        <v>140</v>
      </c>
      <c r="D319" s="110">
        <v>3</v>
      </c>
      <c r="E319" s="102">
        <v>1957</v>
      </c>
      <c r="F319" s="102" t="s">
        <v>49</v>
      </c>
      <c r="G319" s="102" t="s">
        <v>50</v>
      </c>
      <c r="H319" s="102">
        <v>401</v>
      </c>
      <c r="I319" s="102">
        <v>2</v>
      </c>
      <c r="J319" s="102">
        <v>2</v>
      </c>
      <c r="K319" s="102">
        <v>8</v>
      </c>
      <c r="L319" s="102">
        <v>20</v>
      </c>
      <c r="M319" s="102">
        <v>434.1</v>
      </c>
      <c r="N319" s="102">
        <v>389.8</v>
      </c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>
        <v>19</v>
      </c>
    </row>
    <row r="320" spans="1:29" s="60" customFormat="1" ht="13.5" customHeight="1">
      <c r="A320" s="108">
        <v>34</v>
      </c>
      <c r="B320" s="109"/>
      <c r="C320" s="109" t="s">
        <v>141</v>
      </c>
      <c r="D320" s="110">
        <v>2</v>
      </c>
      <c r="E320" s="102">
        <v>1957</v>
      </c>
      <c r="F320" s="102" t="s">
        <v>49</v>
      </c>
      <c r="G320" s="102" t="s">
        <v>50</v>
      </c>
      <c r="H320" s="102">
        <v>837</v>
      </c>
      <c r="I320" s="102">
        <v>2</v>
      </c>
      <c r="J320" s="102">
        <v>2</v>
      </c>
      <c r="K320" s="102">
        <v>12</v>
      </c>
      <c r="L320" s="102">
        <v>32</v>
      </c>
      <c r="M320" s="102">
        <v>781.4</v>
      </c>
      <c r="N320" s="102">
        <v>714.8</v>
      </c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>
        <v>31</v>
      </c>
    </row>
    <row r="321" spans="1:29" s="60" customFormat="1" ht="12.75">
      <c r="A321" s="108">
        <v>35</v>
      </c>
      <c r="B321" s="109"/>
      <c r="C321" s="109" t="s">
        <v>65</v>
      </c>
      <c r="D321" s="110">
        <v>4</v>
      </c>
      <c r="E321" s="102">
        <v>1957</v>
      </c>
      <c r="F321" s="102" t="s">
        <v>49</v>
      </c>
      <c r="G321" s="102" t="s">
        <v>50</v>
      </c>
      <c r="H321" s="102">
        <v>405</v>
      </c>
      <c r="I321" s="102">
        <v>2</v>
      </c>
      <c r="J321" s="102">
        <v>2</v>
      </c>
      <c r="K321" s="102">
        <v>8</v>
      </c>
      <c r="L321" s="102">
        <v>20</v>
      </c>
      <c r="M321" s="102">
        <v>428.8</v>
      </c>
      <c r="N321" s="102">
        <v>386.6</v>
      </c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>
        <v>21</v>
      </c>
    </row>
    <row r="322" spans="1:29" s="60" customFormat="1" ht="12.75">
      <c r="A322" s="108">
        <v>36</v>
      </c>
      <c r="B322" s="109"/>
      <c r="C322" s="109" t="s">
        <v>141</v>
      </c>
      <c r="D322" s="110">
        <v>6</v>
      </c>
      <c r="E322" s="102">
        <v>1957</v>
      </c>
      <c r="F322" s="102" t="s">
        <v>49</v>
      </c>
      <c r="G322" s="102" t="s">
        <v>50</v>
      </c>
      <c r="H322" s="102">
        <v>402</v>
      </c>
      <c r="I322" s="102">
        <v>2</v>
      </c>
      <c r="J322" s="102">
        <v>2</v>
      </c>
      <c r="K322" s="102">
        <v>8</v>
      </c>
      <c r="L322" s="102">
        <v>20</v>
      </c>
      <c r="M322" s="102">
        <v>424.8</v>
      </c>
      <c r="N322" s="102">
        <v>381.6</v>
      </c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>
        <v>23</v>
      </c>
    </row>
    <row r="323" spans="1:29" s="60" customFormat="1" ht="12.75" customHeight="1">
      <c r="A323" s="108">
        <v>37</v>
      </c>
      <c r="B323" s="109"/>
      <c r="C323" s="109" t="s">
        <v>141</v>
      </c>
      <c r="D323" s="110">
        <v>8</v>
      </c>
      <c r="E323" s="102">
        <v>1957</v>
      </c>
      <c r="F323" s="102" t="s">
        <v>49</v>
      </c>
      <c r="G323" s="102" t="s">
        <v>50</v>
      </c>
      <c r="H323" s="102">
        <v>835</v>
      </c>
      <c r="I323" s="102">
        <v>2</v>
      </c>
      <c r="J323" s="102">
        <v>2</v>
      </c>
      <c r="K323" s="102">
        <v>12</v>
      </c>
      <c r="L323" s="102">
        <v>32</v>
      </c>
      <c r="M323" s="102">
        <v>780.1</v>
      </c>
      <c r="N323" s="102">
        <v>716.2</v>
      </c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>
        <v>24</v>
      </c>
    </row>
    <row r="324" spans="1:29" s="60" customFormat="1" ht="12.75">
      <c r="A324" s="108">
        <v>38</v>
      </c>
      <c r="B324" s="109"/>
      <c r="C324" s="109" t="s">
        <v>65</v>
      </c>
      <c r="D324" s="110">
        <v>10</v>
      </c>
      <c r="E324" s="102">
        <v>1957</v>
      </c>
      <c r="F324" s="113" t="s">
        <v>49</v>
      </c>
      <c r="G324" s="102" t="s">
        <v>50</v>
      </c>
      <c r="H324" s="102">
        <v>858</v>
      </c>
      <c r="I324" s="102">
        <v>2</v>
      </c>
      <c r="J324" s="102">
        <v>2</v>
      </c>
      <c r="K324" s="102">
        <v>12</v>
      </c>
      <c r="L324" s="102">
        <v>32</v>
      </c>
      <c r="M324" s="102">
        <v>801.4</v>
      </c>
      <c r="N324" s="102">
        <v>738.9</v>
      </c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>
        <v>28</v>
      </c>
    </row>
    <row r="325" spans="1:29" s="60" customFormat="1" ht="12.75">
      <c r="A325" s="108">
        <v>39</v>
      </c>
      <c r="B325" s="109"/>
      <c r="C325" s="109" t="s">
        <v>141</v>
      </c>
      <c r="D325" s="110">
        <v>12</v>
      </c>
      <c r="E325" s="102">
        <v>1957</v>
      </c>
      <c r="F325" s="102" t="s">
        <v>49</v>
      </c>
      <c r="G325" s="102" t="s">
        <v>50</v>
      </c>
      <c r="H325" s="102">
        <v>400</v>
      </c>
      <c r="I325" s="102">
        <v>2</v>
      </c>
      <c r="J325" s="102">
        <v>2</v>
      </c>
      <c r="K325" s="102">
        <v>8</v>
      </c>
      <c r="L325" s="102">
        <v>20</v>
      </c>
      <c r="M325" s="102">
        <v>428.8</v>
      </c>
      <c r="N325" s="102">
        <v>384.8</v>
      </c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>
        <v>22</v>
      </c>
    </row>
    <row r="326" spans="1:29" s="60" customFormat="1" ht="12.75">
      <c r="A326" s="108">
        <f t="shared" si="7"/>
        <v>40</v>
      </c>
      <c r="B326" s="109"/>
      <c r="C326" s="109" t="s">
        <v>141</v>
      </c>
      <c r="D326" s="110">
        <v>14</v>
      </c>
      <c r="E326" s="102">
        <v>1957</v>
      </c>
      <c r="F326" s="102" t="s">
        <v>49</v>
      </c>
      <c r="G326" s="102" t="s">
        <v>50</v>
      </c>
      <c r="H326" s="102">
        <v>390</v>
      </c>
      <c r="I326" s="102">
        <v>2</v>
      </c>
      <c r="J326" s="102">
        <v>2</v>
      </c>
      <c r="K326" s="102">
        <v>8</v>
      </c>
      <c r="L326" s="102">
        <v>20</v>
      </c>
      <c r="M326" s="102">
        <v>423.9</v>
      </c>
      <c r="N326" s="102">
        <v>380.7</v>
      </c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>
        <v>27</v>
      </c>
    </row>
    <row r="327" spans="1:29" s="60" customFormat="1" ht="12.75">
      <c r="A327" s="108">
        <f t="shared" si="7"/>
        <v>41</v>
      </c>
      <c r="B327" s="109"/>
      <c r="C327" s="109" t="s">
        <v>141</v>
      </c>
      <c r="D327" s="110">
        <v>16</v>
      </c>
      <c r="E327" s="102">
        <v>1957</v>
      </c>
      <c r="F327" s="102" t="s">
        <v>49</v>
      </c>
      <c r="G327" s="102" t="s">
        <v>50</v>
      </c>
      <c r="H327" s="102">
        <v>658</v>
      </c>
      <c r="I327" s="102">
        <v>2</v>
      </c>
      <c r="J327" s="102">
        <v>2</v>
      </c>
      <c r="K327" s="102">
        <v>12</v>
      </c>
      <c r="L327" s="102">
        <v>32</v>
      </c>
      <c r="M327" s="102">
        <v>780.7</v>
      </c>
      <c r="N327" s="102">
        <v>723.1</v>
      </c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>
        <v>34</v>
      </c>
    </row>
    <row r="328" spans="1:29" s="60" customFormat="1" ht="12.75">
      <c r="A328" s="108">
        <f t="shared" si="7"/>
        <v>42</v>
      </c>
      <c r="B328" s="109"/>
      <c r="C328" s="109" t="s">
        <v>142</v>
      </c>
      <c r="D328" s="110">
        <v>14</v>
      </c>
      <c r="E328" s="102">
        <v>1965</v>
      </c>
      <c r="F328" s="102" t="s">
        <v>66</v>
      </c>
      <c r="G328" s="102" t="s">
        <v>50</v>
      </c>
      <c r="H328" s="102">
        <v>833</v>
      </c>
      <c r="I328" s="102">
        <v>1</v>
      </c>
      <c r="J328" s="102">
        <v>4</v>
      </c>
      <c r="K328" s="102">
        <v>12</v>
      </c>
      <c r="L328" s="102">
        <v>15</v>
      </c>
      <c r="M328" s="102">
        <v>491.9</v>
      </c>
      <c r="N328" s="102">
        <v>434.7</v>
      </c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>
        <v>39</v>
      </c>
    </row>
    <row r="329" spans="1:29" s="60" customFormat="1" ht="12.75">
      <c r="A329" s="108">
        <f t="shared" si="7"/>
        <v>43</v>
      </c>
      <c r="B329" s="61" t="s">
        <v>56</v>
      </c>
      <c r="C329" s="109" t="s">
        <v>143</v>
      </c>
      <c r="D329" s="110">
        <v>4</v>
      </c>
      <c r="E329" s="102">
        <v>1965</v>
      </c>
      <c r="F329" s="102" t="s">
        <v>66</v>
      </c>
      <c r="G329" s="102" t="s">
        <v>50</v>
      </c>
      <c r="H329" s="102">
        <v>277</v>
      </c>
      <c r="I329" s="102">
        <v>1</v>
      </c>
      <c r="J329" s="67">
        <v>4</v>
      </c>
      <c r="K329" s="67">
        <v>4</v>
      </c>
      <c r="L329" s="102">
        <v>8</v>
      </c>
      <c r="M329" s="102">
        <v>39.7</v>
      </c>
      <c r="N329" s="102">
        <v>39.7</v>
      </c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>
        <v>4</v>
      </c>
    </row>
    <row r="330" spans="1:29" s="60" customFormat="1" ht="12.75">
      <c r="A330" s="108">
        <f t="shared" si="7"/>
        <v>44</v>
      </c>
      <c r="B330" s="109"/>
      <c r="C330" s="109" t="s">
        <v>144</v>
      </c>
      <c r="D330" s="110">
        <v>5</v>
      </c>
      <c r="E330" s="102">
        <v>1962</v>
      </c>
      <c r="F330" s="102" t="s">
        <v>53</v>
      </c>
      <c r="G330" s="102" t="s">
        <v>50</v>
      </c>
      <c r="H330" s="102">
        <v>120</v>
      </c>
      <c r="I330" s="102">
        <v>1</v>
      </c>
      <c r="J330" s="112">
        <v>1</v>
      </c>
      <c r="K330" s="112">
        <v>1</v>
      </c>
      <c r="L330" s="102">
        <v>3</v>
      </c>
      <c r="M330" s="102">
        <v>43.5</v>
      </c>
      <c r="N330" s="102">
        <v>43.5</v>
      </c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>
        <v>3</v>
      </c>
    </row>
    <row r="331" spans="1:29" s="60" customFormat="1" ht="12.75">
      <c r="A331" s="108">
        <f t="shared" si="7"/>
        <v>45</v>
      </c>
      <c r="B331" s="109"/>
      <c r="C331" s="109" t="s">
        <v>144</v>
      </c>
      <c r="D331" s="110">
        <v>7</v>
      </c>
      <c r="E331" s="102">
        <v>1962</v>
      </c>
      <c r="F331" s="102" t="s">
        <v>53</v>
      </c>
      <c r="G331" s="102" t="s">
        <v>50</v>
      </c>
      <c r="H331" s="102">
        <v>77</v>
      </c>
      <c r="I331" s="102">
        <v>1</v>
      </c>
      <c r="J331" s="112">
        <v>1</v>
      </c>
      <c r="K331" s="112">
        <v>1</v>
      </c>
      <c r="L331" s="102">
        <v>3</v>
      </c>
      <c r="M331" s="102">
        <v>41.4</v>
      </c>
      <c r="N331" s="102">
        <v>41.4</v>
      </c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>
        <v>5</v>
      </c>
    </row>
    <row r="332" spans="1:29" s="60" customFormat="1" ht="12.75">
      <c r="A332" s="108">
        <f t="shared" si="7"/>
        <v>46</v>
      </c>
      <c r="B332" s="61" t="s">
        <v>56</v>
      </c>
      <c r="C332" s="109" t="s">
        <v>144</v>
      </c>
      <c r="D332" s="110">
        <v>9</v>
      </c>
      <c r="E332" s="102">
        <v>1962</v>
      </c>
      <c r="F332" s="102" t="s">
        <v>66</v>
      </c>
      <c r="G332" s="102" t="s">
        <v>50</v>
      </c>
      <c r="H332" s="102">
        <v>222</v>
      </c>
      <c r="I332" s="102">
        <v>1</v>
      </c>
      <c r="J332" s="67">
        <v>2</v>
      </c>
      <c r="K332" s="67">
        <v>2</v>
      </c>
      <c r="L332" s="102">
        <v>6</v>
      </c>
      <c r="M332" s="102">
        <v>70.4</v>
      </c>
      <c r="N332" s="102">
        <v>70.4</v>
      </c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>
        <v>5</v>
      </c>
    </row>
    <row r="333" spans="1:29" s="60" customFormat="1" ht="12.75">
      <c r="A333" s="108">
        <f t="shared" si="7"/>
        <v>47</v>
      </c>
      <c r="B333" s="61" t="s">
        <v>56</v>
      </c>
      <c r="C333" s="109" t="s">
        <v>143</v>
      </c>
      <c r="D333" s="110">
        <v>10</v>
      </c>
      <c r="E333" s="102">
        <v>1962</v>
      </c>
      <c r="F333" s="102" t="s">
        <v>66</v>
      </c>
      <c r="G333" s="102" t="s">
        <v>50</v>
      </c>
      <c r="H333" s="102">
        <v>95</v>
      </c>
      <c r="I333" s="102">
        <v>1</v>
      </c>
      <c r="J333" s="67">
        <v>2</v>
      </c>
      <c r="K333" s="67">
        <v>2</v>
      </c>
      <c r="L333" s="102">
        <v>6</v>
      </c>
      <c r="M333" s="102">
        <v>80.4</v>
      </c>
      <c r="N333" s="102">
        <v>80.4</v>
      </c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>
        <v>3</v>
      </c>
    </row>
    <row r="334" spans="1:29" s="60" customFormat="1" ht="12.75">
      <c r="A334" s="108">
        <f t="shared" si="7"/>
        <v>48</v>
      </c>
      <c r="B334" s="61" t="s">
        <v>56</v>
      </c>
      <c r="C334" s="109" t="s">
        <v>144</v>
      </c>
      <c r="D334" s="110">
        <v>11</v>
      </c>
      <c r="E334" s="102">
        <v>1962</v>
      </c>
      <c r="F334" s="102" t="s">
        <v>66</v>
      </c>
      <c r="G334" s="102" t="s">
        <v>50</v>
      </c>
      <c r="H334" s="102">
        <v>126</v>
      </c>
      <c r="I334" s="102">
        <v>1</v>
      </c>
      <c r="J334" s="67">
        <v>2</v>
      </c>
      <c r="K334" s="67">
        <v>2</v>
      </c>
      <c r="L334" s="102">
        <v>6</v>
      </c>
      <c r="M334" s="102">
        <v>81.6</v>
      </c>
      <c r="N334" s="102">
        <v>81.6</v>
      </c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>
        <v>3</v>
      </c>
    </row>
    <row r="335" spans="1:29" s="60" customFormat="1" ht="12.75">
      <c r="A335" s="108">
        <f t="shared" si="7"/>
        <v>49</v>
      </c>
      <c r="B335" s="61" t="s">
        <v>56</v>
      </c>
      <c r="C335" s="109" t="s">
        <v>144</v>
      </c>
      <c r="D335" s="110">
        <v>13</v>
      </c>
      <c r="E335" s="102">
        <v>1961</v>
      </c>
      <c r="F335" s="102" t="s">
        <v>66</v>
      </c>
      <c r="G335" s="102" t="s">
        <v>50</v>
      </c>
      <c r="H335" s="102">
        <v>123</v>
      </c>
      <c r="I335" s="102">
        <v>1</v>
      </c>
      <c r="J335" s="67">
        <v>2</v>
      </c>
      <c r="K335" s="67">
        <v>2</v>
      </c>
      <c r="L335" s="102">
        <v>6</v>
      </c>
      <c r="M335" s="102">
        <v>79.8</v>
      </c>
      <c r="N335" s="102">
        <v>79.8</v>
      </c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>
        <v>1</v>
      </c>
    </row>
    <row r="336" spans="1:29" s="60" customFormat="1" ht="12.75">
      <c r="A336" s="108">
        <f t="shared" si="7"/>
        <v>50</v>
      </c>
      <c r="B336" s="61" t="s">
        <v>56</v>
      </c>
      <c r="C336" s="109" t="s">
        <v>143</v>
      </c>
      <c r="D336" s="110">
        <v>14</v>
      </c>
      <c r="E336" s="102">
        <v>1961</v>
      </c>
      <c r="F336" s="102" t="s">
        <v>66</v>
      </c>
      <c r="G336" s="102" t="s">
        <v>50</v>
      </c>
      <c r="H336" s="102">
        <v>119</v>
      </c>
      <c r="I336" s="102">
        <v>1</v>
      </c>
      <c r="J336" s="67">
        <v>2</v>
      </c>
      <c r="K336" s="67">
        <v>2</v>
      </c>
      <c r="L336" s="102">
        <v>6</v>
      </c>
      <c r="M336" s="102">
        <v>77.2</v>
      </c>
      <c r="N336" s="102">
        <v>77.2</v>
      </c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>
        <v>3</v>
      </c>
    </row>
    <row r="337" spans="1:29" s="60" customFormat="1" ht="12.75">
      <c r="A337" s="108">
        <f t="shared" si="7"/>
        <v>51</v>
      </c>
      <c r="B337" s="61" t="s">
        <v>56</v>
      </c>
      <c r="C337" s="109" t="s">
        <v>144</v>
      </c>
      <c r="D337" s="120">
        <v>15</v>
      </c>
      <c r="E337" s="102">
        <v>1961</v>
      </c>
      <c r="F337" s="102" t="s">
        <v>66</v>
      </c>
      <c r="G337" s="102" t="s">
        <v>50</v>
      </c>
      <c r="H337" s="102">
        <v>125</v>
      </c>
      <c r="I337" s="102">
        <v>1</v>
      </c>
      <c r="J337" s="67">
        <v>2</v>
      </c>
      <c r="K337" s="67">
        <v>2</v>
      </c>
      <c r="L337" s="102">
        <v>6</v>
      </c>
      <c r="M337" s="102">
        <v>81.9</v>
      </c>
      <c r="N337" s="102">
        <v>81.9</v>
      </c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>
        <v>5</v>
      </c>
    </row>
    <row r="338" spans="1:29" s="60" customFormat="1" ht="12.75">
      <c r="A338" s="108">
        <f t="shared" si="7"/>
        <v>52</v>
      </c>
      <c r="B338" s="61" t="s">
        <v>56</v>
      </c>
      <c r="C338" s="109" t="s">
        <v>143</v>
      </c>
      <c r="D338" s="120">
        <v>16</v>
      </c>
      <c r="E338" s="102">
        <v>1961</v>
      </c>
      <c r="F338" s="102" t="s">
        <v>66</v>
      </c>
      <c r="G338" s="102" t="s">
        <v>50</v>
      </c>
      <c r="H338" s="102">
        <v>125</v>
      </c>
      <c r="I338" s="102">
        <v>1</v>
      </c>
      <c r="J338" s="67">
        <v>2</v>
      </c>
      <c r="K338" s="67">
        <v>2</v>
      </c>
      <c r="L338" s="102">
        <v>6</v>
      </c>
      <c r="M338" s="102">
        <v>82.2</v>
      </c>
      <c r="N338" s="102">
        <v>82.2</v>
      </c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>
        <v>1</v>
      </c>
    </row>
    <row r="339" spans="1:29" s="60" customFormat="1" ht="12.75">
      <c r="A339" s="108">
        <f t="shared" si="7"/>
        <v>53</v>
      </c>
      <c r="B339" s="61" t="s">
        <v>56</v>
      </c>
      <c r="C339" s="109" t="s">
        <v>144</v>
      </c>
      <c r="D339" s="120">
        <v>17</v>
      </c>
      <c r="E339" s="102"/>
      <c r="F339" s="102"/>
      <c r="G339" s="102"/>
      <c r="H339" s="102"/>
      <c r="I339" s="102">
        <v>1</v>
      </c>
      <c r="J339" s="67">
        <v>1</v>
      </c>
      <c r="K339" s="67">
        <v>1</v>
      </c>
      <c r="L339" s="102"/>
      <c r="M339" s="102">
        <v>89.2</v>
      </c>
      <c r="N339" s="102">
        <v>89.2</v>
      </c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>
        <v>7</v>
      </c>
    </row>
    <row r="340" spans="1:29" s="60" customFormat="1" ht="12.75">
      <c r="A340" s="108">
        <f t="shared" si="7"/>
        <v>54</v>
      </c>
      <c r="B340" s="61" t="s">
        <v>56</v>
      </c>
      <c r="C340" s="109" t="s">
        <v>143</v>
      </c>
      <c r="D340" s="120">
        <v>18</v>
      </c>
      <c r="E340" s="102">
        <v>1962</v>
      </c>
      <c r="F340" s="102" t="s">
        <v>66</v>
      </c>
      <c r="G340" s="102" t="s">
        <v>50</v>
      </c>
      <c r="H340" s="102">
        <v>132</v>
      </c>
      <c r="I340" s="102">
        <v>1</v>
      </c>
      <c r="J340" s="67">
        <v>2</v>
      </c>
      <c r="K340" s="67">
        <v>2</v>
      </c>
      <c r="L340" s="102">
        <v>6</v>
      </c>
      <c r="M340" s="102">
        <v>83.8</v>
      </c>
      <c r="N340" s="102">
        <v>83.8</v>
      </c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>
        <v>7</v>
      </c>
    </row>
    <row r="341" spans="1:29" s="60" customFormat="1" ht="12.75">
      <c r="A341" s="108">
        <f t="shared" si="7"/>
        <v>55</v>
      </c>
      <c r="B341" s="61" t="s">
        <v>56</v>
      </c>
      <c r="C341" s="109" t="s">
        <v>144</v>
      </c>
      <c r="D341" s="120">
        <v>19</v>
      </c>
      <c r="E341" s="102"/>
      <c r="F341" s="102"/>
      <c r="G341" s="102"/>
      <c r="H341" s="102"/>
      <c r="I341" s="102">
        <v>1</v>
      </c>
      <c r="J341" s="67">
        <v>1</v>
      </c>
      <c r="K341" s="67">
        <v>1</v>
      </c>
      <c r="L341" s="102"/>
      <c r="M341" s="102">
        <v>92.25</v>
      </c>
      <c r="N341" s="102">
        <v>92.25</v>
      </c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>
        <v>6</v>
      </c>
    </row>
    <row r="342" spans="1:29" s="60" customFormat="1" ht="12.75">
      <c r="A342" s="108">
        <f t="shared" si="7"/>
        <v>56</v>
      </c>
      <c r="B342" s="61" t="s">
        <v>56</v>
      </c>
      <c r="C342" s="109" t="s">
        <v>144</v>
      </c>
      <c r="D342" s="120">
        <v>20</v>
      </c>
      <c r="E342" s="102">
        <v>1962</v>
      </c>
      <c r="F342" s="102" t="s">
        <v>66</v>
      </c>
      <c r="G342" s="102" t="s">
        <v>50</v>
      </c>
      <c r="H342" s="102">
        <v>153</v>
      </c>
      <c r="I342" s="102">
        <v>1</v>
      </c>
      <c r="J342" s="67">
        <v>2</v>
      </c>
      <c r="K342" s="67">
        <v>2</v>
      </c>
      <c r="L342" s="102">
        <v>6</v>
      </c>
      <c r="M342" s="102">
        <v>78.6</v>
      </c>
      <c r="N342" s="102">
        <v>78.6</v>
      </c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>
        <v>5</v>
      </c>
    </row>
    <row r="343" spans="1:29" s="60" customFormat="1" ht="12.75">
      <c r="A343" s="108">
        <f t="shared" si="7"/>
        <v>57</v>
      </c>
      <c r="B343" s="61" t="s">
        <v>56</v>
      </c>
      <c r="C343" s="109" t="s">
        <v>144</v>
      </c>
      <c r="D343" s="120">
        <v>22</v>
      </c>
      <c r="E343" s="102"/>
      <c r="F343" s="102"/>
      <c r="G343" s="102"/>
      <c r="H343" s="102"/>
      <c r="I343" s="102">
        <v>1</v>
      </c>
      <c r="J343" s="102">
        <v>1</v>
      </c>
      <c r="K343" s="102">
        <v>1</v>
      </c>
      <c r="L343" s="102"/>
      <c r="M343" s="102">
        <v>92.4</v>
      </c>
      <c r="N343" s="102">
        <v>92.4</v>
      </c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>
        <v>6</v>
      </c>
    </row>
    <row r="344" spans="1:29" s="60" customFormat="1" ht="12.75">
      <c r="A344" s="108">
        <f t="shared" si="7"/>
        <v>58</v>
      </c>
      <c r="B344" s="109"/>
      <c r="C344" s="109" t="s">
        <v>145</v>
      </c>
      <c r="D344" s="120">
        <v>1</v>
      </c>
      <c r="E344" s="102">
        <v>1957</v>
      </c>
      <c r="F344" s="102" t="s">
        <v>49</v>
      </c>
      <c r="G344" s="102" t="s">
        <v>50</v>
      </c>
      <c r="H344" s="102">
        <v>663</v>
      </c>
      <c r="I344" s="102">
        <v>2</v>
      </c>
      <c r="J344" s="102">
        <v>2</v>
      </c>
      <c r="K344" s="102">
        <v>12</v>
      </c>
      <c r="L344" s="102">
        <v>32</v>
      </c>
      <c r="M344" s="102">
        <v>784.2</v>
      </c>
      <c r="N344" s="102">
        <v>719.2</v>
      </c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>
        <v>28</v>
      </c>
    </row>
    <row r="345" spans="1:29" s="60" customFormat="1" ht="12.75">
      <c r="A345" s="108">
        <f t="shared" si="7"/>
        <v>59</v>
      </c>
      <c r="B345" s="109"/>
      <c r="C345" s="109" t="s">
        <v>146</v>
      </c>
      <c r="D345" s="120">
        <v>2</v>
      </c>
      <c r="E345" s="102">
        <v>1958</v>
      </c>
      <c r="F345" s="102" t="s">
        <v>49</v>
      </c>
      <c r="G345" s="102" t="s">
        <v>50</v>
      </c>
      <c r="H345" s="102">
        <v>663</v>
      </c>
      <c r="I345" s="102">
        <v>2</v>
      </c>
      <c r="J345" s="102">
        <v>2</v>
      </c>
      <c r="K345" s="102">
        <v>12</v>
      </c>
      <c r="L345" s="102">
        <v>32</v>
      </c>
      <c r="M345" s="102">
        <v>777</v>
      </c>
      <c r="N345" s="102">
        <v>708.9</v>
      </c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>
        <v>31</v>
      </c>
    </row>
    <row r="346" spans="1:29" s="60" customFormat="1" ht="12.75">
      <c r="A346" s="108">
        <f t="shared" si="7"/>
        <v>60</v>
      </c>
      <c r="B346" s="109"/>
      <c r="C346" s="109" t="s">
        <v>146</v>
      </c>
      <c r="D346" s="120">
        <v>4</v>
      </c>
      <c r="E346" s="102">
        <v>1958</v>
      </c>
      <c r="F346" s="102" t="s">
        <v>49</v>
      </c>
      <c r="G346" s="102" t="s">
        <v>50</v>
      </c>
      <c r="H346" s="102">
        <v>305</v>
      </c>
      <c r="I346" s="102">
        <v>2</v>
      </c>
      <c r="J346" s="102">
        <v>2</v>
      </c>
      <c r="K346" s="102">
        <v>8</v>
      </c>
      <c r="L346" s="102">
        <v>20</v>
      </c>
      <c r="M346" s="102">
        <v>423.3</v>
      </c>
      <c r="N346" s="102">
        <v>392.3</v>
      </c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>
        <v>19</v>
      </c>
    </row>
    <row r="347" spans="1:29" s="60" customFormat="1" ht="12.75">
      <c r="A347" s="108">
        <f t="shared" si="7"/>
        <v>61</v>
      </c>
      <c r="B347" s="109"/>
      <c r="C347" s="109" t="s">
        <v>146</v>
      </c>
      <c r="D347" s="120">
        <v>5</v>
      </c>
      <c r="E347" s="102">
        <v>1957</v>
      </c>
      <c r="F347" s="102" t="s">
        <v>49</v>
      </c>
      <c r="G347" s="102" t="s">
        <v>50</v>
      </c>
      <c r="H347" s="102">
        <v>819</v>
      </c>
      <c r="I347" s="102">
        <v>2</v>
      </c>
      <c r="J347" s="102">
        <v>2</v>
      </c>
      <c r="K347" s="102">
        <v>8</v>
      </c>
      <c r="L347" s="102">
        <v>20</v>
      </c>
      <c r="M347" s="102">
        <v>782.1</v>
      </c>
      <c r="N347" s="102">
        <v>436.8</v>
      </c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>
        <v>11</v>
      </c>
    </row>
    <row r="348" spans="1:29" s="60" customFormat="1" ht="12.75">
      <c r="A348" s="108">
        <f t="shared" si="7"/>
        <v>62</v>
      </c>
      <c r="B348" s="109"/>
      <c r="C348" s="61" t="s">
        <v>146</v>
      </c>
      <c r="D348" s="110" t="s">
        <v>147</v>
      </c>
      <c r="E348" s="59">
        <v>2005</v>
      </c>
      <c r="F348" s="59" t="s">
        <v>148</v>
      </c>
      <c r="G348" s="59" t="s">
        <v>50</v>
      </c>
      <c r="H348" s="59">
        <v>826</v>
      </c>
      <c r="I348" s="59">
        <v>4</v>
      </c>
      <c r="J348" s="59">
        <v>2</v>
      </c>
      <c r="K348" s="59">
        <v>28</v>
      </c>
      <c r="L348" s="59">
        <v>86</v>
      </c>
      <c r="M348" s="59">
        <v>1914.71</v>
      </c>
      <c r="N348" s="59">
        <v>1654.71</v>
      </c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>
        <v>65</v>
      </c>
    </row>
    <row r="349" spans="1:29" s="60" customFormat="1" ht="12.75">
      <c r="A349" s="108">
        <f t="shared" si="7"/>
        <v>63</v>
      </c>
      <c r="B349" s="109"/>
      <c r="C349" s="109" t="s">
        <v>146</v>
      </c>
      <c r="D349" s="110">
        <v>6</v>
      </c>
      <c r="E349" s="102">
        <v>1958</v>
      </c>
      <c r="F349" s="102" t="s">
        <v>49</v>
      </c>
      <c r="G349" s="102" t="s">
        <v>50</v>
      </c>
      <c r="H349" s="102">
        <v>663</v>
      </c>
      <c r="I349" s="102">
        <v>2</v>
      </c>
      <c r="J349" s="102">
        <v>2</v>
      </c>
      <c r="K349" s="102">
        <v>12</v>
      </c>
      <c r="L349" s="102">
        <v>32</v>
      </c>
      <c r="M349" s="102">
        <v>782.5</v>
      </c>
      <c r="N349" s="102">
        <v>718.7</v>
      </c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>
        <v>32</v>
      </c>
    </row>
    <row r="350" spans="1:29" s="60" customFormat="1" ht="12.75">
      <c r="A350" s="108">
        <f t="shared" si="7"/>
        <v>64</v>
      </c>
      <c r="B350" s="109"/>
      <c r="C350" s="109" t="s">
        <v>146</v>
      </c>
      <c r="D350" s="110">
        <v>7</v>
      </c>
      <c r="E350" s="102">
        <v>1962</v>
      </c>
      <c r="F350" s="102" t="s">
        <v>49</v>
      </c>
      <c r="G350" s="102" t="s">
        <v>50</v>
      </c>
      <c r="H350" s="102">
        <v>666</v>
      </c>
      <c r="I350" s="102">
        <v>2</v>
      </c>
      <c r="J350" s="102">
        <v>2</v>
      </c>
      <c r="K350" s="102">
        <v>8</v>
      </c>
      <c r="L350" s="102">
        <v>20</v>
      </c>
      <c r="M350" s="102">
        <v>802.6</v>
      </c>
      <c r="N350" s="102">
        <v>451.1</v>
      </c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>
        <v>20</v>
      </c>
    </row>
    <row r="351" spans="1:29" s="60" customFormat="1" ht="12.75">
      <c r="A351" s="108">
        <f t="shared" si="7"/>
        <v>65</v>
      </c>
      <c r="B351" s="109"/>
      <c r="C351" s="109" t="s">
        <v>146</v>
      </c>
      <c r="D351" s="110">
        <v>9</v>
      </c>
      <c r="E351" s="102">
        <v>1961</v>
      </c>
      <c r="F351" s="102" t="s">
        <v>49</v>
      </c>
      <c r="G351" s="102" t="s">
        <v>50</v>
      </c>
      <c r="H351" s="102">
        <v>510</v>
      </c>
      <c r="I351" s="102">
        <v>2</v>
      </c>
      <c r="J351" s="102">
        <v>1</v>
      </c>
      <c r="K351" s="102">
        <v>8</v>
      </c>
      <c r="L351" s="102">
        <v>18</v>
      </c>
      <c r="M351" s="102">
        <v>579.7</v>
      </c>
      <c r="N351" s="102">
        <v>517.7</v>
      </c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>
        <v>11</v>
      </c>
    </row>
    <row r="352" spans="1:29" ht="12.75">
      <c r="A352" s="108">
        <f t="shared" si="7"/>
        <v>66</v>
      </c>
      <c r="B352" s="109"/>
      <c r="C352" s="109" t="s">
        <v>145</v>
      </c>
      <c r="D352" s="110">
        <v>10</v>
      </c>
      <c r="E352" s="102">
        <v>1962</v>
      </c>
      <c r="F352" s="102" t="s">
        <v>49</v>
      </c>
      <c r="G352" s="102" t="s">
        <v>50</v>
      </c>
      <c r="H352" s="102">
        <v>364</v>
      </c>
      <c r="I352" s="102">
        <v>2</v>
      </c>
      <c r="J352" s="102">
        <v>2</v>
      </c>
      <c r="K352" s="102">
        <v>9</v>
      </c>
      <c r="L352" s="102">
        <v>23</v>
      </c>
      <c r="M352" s="102">
        <v>766.3</v>
      </c>
      <c r="N352" s="102">
        <v>516.7</v>
      </c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>
        <v>17</v>
      </c>
    </row>
    <row r="353" spans="1:29" s="60" customFormat="1" ht="12.75">
      <c r="A353" s="108">
        <f>A352+1</f>
        <v>67</v>
      </c>
      <c r="B353" s="109"/>
      <c r="C353" s="109" t="s">
        <v>146</v>
      </c>
      <c r="D353" s="110">
        <v>11</v>
      </c>
      <c r="E353" s="102">
        <v>1962</v>
      </c>
      <c r="F353" s="102" t="s">
        <v>49</v>
      </c>
      <c r="G353" s="102" t="s">
        <v>50</v>
      </c>
      <c r="H353" s="102">
        <v>500</v>
      </c>
      <c r="I353" s="102">
        <v>2</v>
      </c>
      <c r="J353" s="102">
        <v>1</v>
      </c>
      <c r="K353" s="102">
        <v>8</v>
      </c>
      <c r="L353" s="102">
        <v>18</v>
      </c>
      <c r="M353" s="102">
        <v>579.2</v>
      </c>
      <c r="N353" s="102">
        <v>531.4</v>
      </c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>
        <v>16</v>
      </c>
    </row>
    <row r="354" spans="1:29" s="60" customFormat="1" ht="12.75">
      <c r="A354" s="108">
        <f>A353+1</f>
        <v>68</v>
      </c>
      <c r="B354" s="109"/>
      <c r="C354" s="109" t="s">
        <v>146</v>
      </c>
      <c r="D354" s="110">
        <v>12</v>
      </c>
      <c r="E354" s="102">
        <v>1961</v>
      </c>
      <c r="F354" s="102" t="s">
        <v>49</v>
      </c>
      <c r="G354" s="102" t="s">
        <v>50</v>
      </c>
      <c r="H354" s="102">
        <v>342</v>
      </c>
      <c r="I354" s="102">
        <v>2</v>
      </c>
      <c r="J354" s="102">
        <v>1</v>
      </c>
      <c r="K354" s="102">
        <v>8</v>
      </c>
      <c r="L354" s="102">
        <v>18</v>
      </c>
      <c r="M354" s="102">
        <v>574</v>
      </c>
      <c r="N354" s="102">
        <v>526.2</v>
      </c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>
        <v>18</v>
      </c>
    </row>
    <row r="355" spans="1:29" s="60" customFormat="1" ht="12.75">
      <c r="A355" s="108">
        <f>A354+1</f>
        <v>69</v>
      </c>
      <c r="B355" s="109"/>
      <c r="C355" s="109" t="s">
        <v>146</v>
      </c>
      <c r="D355" s="110">
        <v>13</v>
      </c>
      <c r="E355" s="102">
        <v>1962</v>
      </c>
      <c r="F355" s="102" t="s">
        <v>49</v>
      </c>
      <c r="G355" s="102" t="s">
        <v>50</v>
      </c>
      <c r="H355" s="102">
        <v>815</v>
      </c>
      <c r="I355" s="102">
        <v>2</v>
      </c>
      <c r="J355" s="102">
        <v>1</v>
      </c>
      <c r="K355" s="102">
        <v>12</v>
      </c>
      <c r="L355" s="102">
        <v>20</v>
      </c>
      <c r="M355" s="102">
        <v>759.9</v>
      </c>
      <c r="N355" s="102">
        <v>692.5</v>
      </c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>
        <v>27</v>
      </c>
    </row>
    <row r="356" spans="1:29" s="60" customFormat="1" ht="13.5" customHeight="1">
      <c r="A356" s="108">
        <f>A355+1</f>
        <v>70</v>
      </c>
      <c r="B356" s="109"/>
      <c r="C356" s="109" t="s">
        <v>145</v>
      </c>
      <c r="D356" s="110">
        <v>16</v>
      </c>
      <c r="E356" s="102">
        <v>1962</v>
      </c>
      <c r="F356" s="102" t="s">
        <v>66</v>
      </c>
      <c r="G356" s="102" t="s">
        <v>50</v>
      </c>
      <c r="H356" s="102">
        <v>450</v>
      </c>
      <c r="I356" s="102">
        <v>2</v>
      </c>
      <c r="J356" s="102">
        <v>1</v>
      </c>
      <c r="K356" s="102">
        <v>8</v>
      </c>
      <c r="L356" s="102">
        <v>18</v>
      </c>
      <c r="M356" s="102">
        <v>569</v>
      </c>
      <c r="N356" s="102">
        <v>521.2</v>
      </c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>
        <v>13</v>
      </c>
    </row>
    <row r="357" spans="1:29" s="60" customFormat="1" ht="12.75">
      <c r="A357" s="108">
        <v>71</v>
      </c>
      <c r="B357" s="109"/>
      <c r="C357" s="109" t="s">
        <v>145</v>
      </c>
      <c r="D357" s="110">
        <v>18</v>
      </c>
      <c r="E357" s="102">
        <v>1957</v>
      </c>
      <c r="F357" s="102" t="s">
        <v>49</v>
      </c>
      <c r="G357" s="102" t="s">
        <v>50</v>
      </c>
      <c r="H357" s="102">
        <v>678</v>
      </c>
      <c r="I357" s="102">
        <v>2</v>
      </c>
      <c r="J357" s="102">
        <v>2</v>
      </c>
      <c r="K357" s="102">
        <v>11</v>
      </c>
      <c r="L357" s="102">
        <v>22</v>
      </c>
      <c r="M357" s="102">
        <v>777.8</v>
      </c>
      <c r="N357" s="102">
        <v>652.8</v>
      </c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>
        <v>29</v>
      </c>
    </row>
    <row r="358" spans="1:29" s="60" customFormat="1" ht="12.75">
      <c r="A358" s="108"/>
      <c r="B358" s="109"/>
      <c r="C358" s="109" t="s">
        <v>149</v>
      </c>
      <c r="D358" s="110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</row>
    <row r="359" spans="1:29" s="60" customFormat="1" ht="12.75">
      <c r="A359" s="108">
        <v>72</v>
      </c>
      <c r="B359" s="61" t="s">
        <v>56</v>
      </c>
      <c r="C359" s="109" t="s">
        <v>150</v>
      </c>
      <c r="D359" s="110">
        <v>2</v>
      </c>
      <c r="E359" s="102">
        <v>1956</v>
      </c>
      <c r="F359" s="102" t="s">
        <v>66</v>
      </c>
      <c r="G359" s="102" t="s">
        <v>50</v>
      </c>
      <c r="H359" s="102">
        <v>161</v>
      </c>
      <c r="I359" s="102">
        <v>1</v>
      </c>
      <c r="J359" s="102">
        <v>1</v>
      </c>
      <c r="K359" s="102">
        <v>2</v>
      </c>
      <c r="L359" s="102">
        <v>6</v>
      </c>
      <c r="M359" s="102">
        <v>77.5</v>
      </c>
      <c r="N359" s="102">
        <v>77.5</v>
      </c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>
        <v>8</v>
      </c>
    </row>
    <row r="360" spans="1:29" s="60" customFormat="1" ht="12.75">
      <c r="A360" s="108">
        <f>A359+1</f>
        <v>73</v>
      </c>
      <c r="B360" s="109"/>
      <c r="C360" s="109" t="s">
        <v>151</v>
      </c>
      <c r="D360" s="110">
        <v>1</v>
      </c>
      <c r="E360" s="102">
        <v>1996</v>
      </c>
      <c r="F360" s="102" t="s">
        <v>53</v>
      </c>
      <c r="G360" s="102" t="s">
        <v>50</v>
      </c>
      <c r="H360" s="102">
        <v>840</v>
      </c>
      <c r="I360" s="102">
        <v>2</v>
      </c>
      <c r="J360" s="102">
        <v>2</v>
      </c>
      <c r="K360" s="102">
        <v>12</v>
      </c>
      <c r="L360" s="102">
        <v>28</v>
      </c>
      <c r="M360" s="102">
        <v>1022.6</v>
      </c>
      <c r="N360" s="102">
        <v>971.1</v>
      </c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>
        <v>35</v>
      </c>
    </row>
    <row r="361" spans="1:29" s="60" customFormat="1" ht="12.75">
      <c r="A361" s="108">
        <f aca="true" t="shared" si="8" ref="A361:A386">A360+1</f>
        <v>74</v>
      </c>
      <c r="B361" s="109"/>
      <c r="C361" s="109" t="s">
        <v>151</v>
      </c>
      <c r="D361" s="110">
        <v>2</v>
      </c>
      <c r="E361" s="102">
        <v>1993</v>
      </c>
      <c r="F361" s="102" t="s">
        <v>53</v>
      </c>
      <c r="G361" s="102" t="s">
        <v>50</v>
      </c>
      <c r="H361" s="102">
        <v>511</v>
      </c>
      <c r="I361" s="102">
        <v>2</v>
      </c>
      <c r="J361" s="102">
        <v>2</v>
      </c>
      <c r="K361" s="102">
        <v>12</v>
      </c>
      <c r="L361" s="102">
        <v>24</v>
      </c>
      <c r="M361" s="102">
        <v>693.9</v>
      </c>
      <c r="N361" s="102">
        <v>635.2</v>
      </c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>
        <v>30</v>
      </c>
    </row>
    <row r="362" spans="1:29" s="60" customFormat="1" ht="12.75">
      <c r="A362" s="108">
        <f t="shared" si="8"/>
        <v>75</v>
      </c>
      <c r="B362" s="109"/>
      <c r="C362" s="109" t="s">
        <v>152</v>
      </c>
      <c r="D362" s="110">
        <v>3</v>
      </c>
      <c r="E362" s="102">
        <v>1995</v>
      </c>
      <c r="F362" s="102" t="s">
        <v>53</v>
      </c>
      <c r="G362" s="102" t="s">
        <v>50</v>
      </c>
      <c r="H362" s="102">
        <v>833</v>
      </c>
      <c r="I362" s="102">
        <v>2</v>
      </c>
      <c r="J362" s="102">
        <v>2</v>
      </c>
      <c r="K362" s="102">
        <v>12</v>
      </c>
      <c r="L362" s="102">
        <v>28</v>
      </c>
      <c r="M362" s="102">
        <v>1009.3</v>
      </c>
      <c r="N362" s="102">
        <v>916</v>
      </c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>
        <v>33</v>
      </c>
    </row>
    <row r="363" spans="1:29" s="60" customFormat="1" ht="12.75">
      <c r="A363" s="108">
        <f t="shared" si="8"/>
        <v>76</v>
      </c>
      <c r="B363" s="109"/>
      <c r="C363" s="109" t="s">
        <v>153</v>
      </c>
      <c r="D363" s="110">
        <v>1</v>
      </c>
      <c r="E363" s="102">
        <v>1994</v>
      </c>
      <c r="F363" s="102" t="s">
        <v>63</v>
      </c>
      <c r="G363" s="102" t="s">
        <v>50</v>
      </c>
      <c r="H363" s="102">
        <v>764</v>
      </c>
      <c r="I363" s="102">
        <v>4</v>
      </c>
      <c r="J363" s="102">
        <v>4</v>
      </c>
      <c r="K363" s="102">
        <v>64</v>
      </c>
      <c r="L363" s="102">
        <v>144</v>
      </c>
      <c r="M363" s="102">
        <v>4087.3</v>
      </c>
      <c r="N363" s="102">
        <v>3451.4</v>
      </c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>
        <v>156</v>
      </c>
    </row>
    <row r="364" spans="1:29" s="60" customFormat="1" ht="12.75">
      <c r="A364" s="108">
        <f t="shared" si="8"/>
        <v>77</v>
      </c>
      <c r="B364" s="109"/>
      <c r="C364" s="109" t="s">
        <v>153</v>
      </c>
      <c r="D364" s="110">
        <v>3</v>
      </c>
      <c r="E364" s="102">
        <v>1997</v>
      </c>
      <c r="F364" s="102" t="s">
        <v>49</v>
      </c>
      <c r="G364" s="102" t="s">
        <v>50</v>
      </c>
      <c r="H364" s="102">
        <v>541</v>
      </c>
      <c r="I364" s="102">
        <v>3</v>
      </c>
      <c r="J364" s="102">
        <v>2</v>
      </c>
      <c r="K364" s="102">
        <v>18</v>
      </c>
      <c r="L364" s="102">
        <v>36</v>
      </c>
      <c r="M364" s="102">
        <v>965.8</v>
      </c>
      <c r="N364" s="102">
        <v>988.7</v>
      </c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>
        <v>41</v>
      </c>
    </row>
    <row r="365" spans="1:29" s="60" customFormat="1" ht="12.75">
      <c r="A365" s="108">
        <f t="shared" si="8"/>
        <v>78</v>
      </c>
      <c r="B365" s="109"/>
      <c r="C365" s="109" t="s">
        <v>154</v>
      </c>
      <c r="D365" s="110">
        <v>7</v>
      </c>
      <c r="E365" s="102">
        <v>1994</v>
      </c>
      <c r="F365" s="102" t="s">
        <v>49</v>
      </c>
      <c r="G365" s="102" t="s">
        <v>50</v>
      </c>
      <c r="H365" s="102">
        <v>138</v>
      </c>
      <c r="I365" s="102">
        <v>2</v>
      </c>
      <c r="J365" s="102">
        <v>1</v>
      </c>
      <c r="K365" s="102">
        <v>1</v>
      </c>
      <c r="L365" s="102">
        <v>2</v>
      </c>
      <c r="M365" s="102">
        <v>296.1</v>
      </c>
      <c r="N365" s="102">
        <v>296.1</v>
      </c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>
        <v>7</v>
      </c>
    </row>
    <row r="366" spans="1:29" s="60" customFormat="1" ht="12.75">
      <c r="A366" s="108">
        <f t="shared" si="8"/>
        <v>79</v>
      </c>
      <c r="B366" s="109"/>
      <c r="C366" s="109" t="s">
        <v>154</v>
      </c>
      <c r="D366" s="110">
        <v>9</v>
      </c>
      <c r="E366" s="102">
        <v>1997</v>
      </c>
      <c r="F366" s="102" t="s">
        <v>49</v>
      </c>
      <c r="G366" s="102" t="s">
        <v>50</v>
      </c>
      <c r="H366" s="102">
        <v>541</v>
      </c>
      <c r="I366" s="102">
        <v>3</v>
      </c>
      <c r="J366" s="102">
        <v>2</v>
      </c>
      <c r="K366" s="102">
        <v>18</v>
      </c>
      <c r="L366" s="102">
        <v>36</v>
      </c>
      <c r="M366" s="111">
        <v>968.1</v>
      </c>
      <c r="N366" s="102">
        <v>899.1</v>
      </c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>
        <v>39</v>
      </c>
    </row>
    <row r="367" spans="1:29" s="60" customFormat="1" ht="12.75">
      <c r="A367" s="108">
        <f t="shared" si="8"/>
        <v>80</v>
      </c>
      <c r="B367" s="109"/>
      <c r="C367" s="109" t="s">
        <v>65</v>
      </c>
      <c r="D367" s="110">
        <v>1</v>
      </c>
      <c r="E367" s="102">
        <v>1970</v>
      </c>
      <c r="F367" s="102" t="s">
        <v>53</v>
      </c>
      <c r="G367" s="102" t="s">
        <v>50</v>
      </c>
      <c r="H367" s="102">
        <v>275</v>
      </c>
      <c r="I367" s="102">
        <v>2</v>
      </c>
      <c r="J367" s="102">
        <v>2</v>
      </c>
      <c r="K367" s="102">
        <v>8</v>
      </c>
      <c r="L367" s="102">
        <v>18</v>
      </c>
      <c r="M367" s="102">
        <v>354.3</v>
      </c>
      <c r="N367" s="102">
        <v>326.5</v>
      </c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>
        <v>24</v>
      </c>
    </row>
    <row r="368" spans="1:29" s="60" customFormat="1" ht="12.75">
      <c r="A368" s="108">
        <f t="shared" si="8"/>
        <v>81</v>
      </c>
      <c r="B368" s="109"/>
      <c r="C368" s="109" t="s">
        <v>141</v>
      </c>
      <c r="D368" s="110" t="s">
        <v>155</v>
      </c>
      <c r="E368" s="102">
        <v>1995</v>
      </c>
      <c r="F368" s="102" t="s">
        <v>63</v>
      </c>
      <c r="G368" s="102" t="s">
        <v>50</v>
      </c>
      <c r="H368" s="102">
        <v>1027</v>
      </c>
      <c r="I368" s="102">
        <v>3</v>
      </c>
      <c r="J368" s="102">
        <v>4</v>
      </c>
      <c r="K368" s="102">
        <v>36</v>
      </c>
      <c r="L368" s="102">
        <v>72</v>
      </c>
      <c r="M368" s="102">
        <v>1997.3</v>
      </c>
      <c r="N368" s="102">
        <v>1804.13</v>
      </c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>
        <v>73</v>
      </c>
    </row>
    <row r="369" spans="1:29" s="60" customFormat="1" ht="12.75">
      <c r="A369" s="108">
        <f t="shared" si="8"/>
        <v>82</v>
      </c>
      <c r="B369" s="109"/>
      <c r="C369" s="109" t="s">
        <v>65</v>
      </c>
      <c r="D369" s="110" t="s">
        <v>156</v>
      </c>
      <c r="E369" s="102">
        <v>1980</v>
      </c>
      <c r="F369" s="102" t="s">
        <v>63</v>
      </c>
      <c r="G369" s="102" t="s">
        <v>50</v>
      </c>
      <c r="H369" s="102">
        <v>963</v>
      </c>
      <c r="I369" s="102">
        <v>3</v>
      </c>
      <c r="J369" s="102">
        <v>4</v>
      </c>
      <c r="K369" s="102">
        <v>36</v>
      </c>
      <c r="L369" s="102">
        <v>60</v>
      </c>
      <c r="M369" s="102">
        <v>1914.6</v>
      </c>
      <c r="N369" s="102">
        <v>1761</v>
      </c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>
        <v>81</v>
      </c>
    </row>
    <row r="370" spans="1:29" s="60" customFormat="1" ht="12.75">
      <c r="A370" s="108">
        <f t="shared" si="8"/>
        <v>83</v>
      </c>
      <c r="B370" s="109"/>
      <c r="C370" s="109" t="s">
        <v>141</v>
      </c>
      <c r="D370" s="110" t="s">
        <v>157</v>
      </c>
      <c r="E370" s="102">
        <v>1983</v>
      </c>
      <c r="F370" s="102" t="s">
        <v>49</v>
      </c>
      <c r="G370" s="102" t="s">
        <v>50</v>
      </c>
      <c r="H370" s="102">
        <v>687</v>
      </c>
      <c r="I370" s="102">
        <v>4</v>
      </c>
      <c r="J370" s="102">
        <v>2</v>
      </c>
      <c r="K370" s="102">
        <v>31</v>
      </c>
      <c r="L370" s="102">
        <v>70</v>
      </c>
      <c r="M370" s="102">
        <v>1670.2</v>
      </c>
      <c r="N370" s="102">
        <v>1476.4</v>
      </c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>
        <v>75</v>
      </c>
    </row>
    <row r="371" spans="1:29" s="60" customFormat="1" ht="12.75">
      <c r="A371" s="108">
        <f t="shared" si="8"/>
        <v>84</v>
      </c>
      <c r="B371" s="109"/>
      <c r="C371" s="109" t="s">
        <v>141</v>
      </c>
      <c r="D371" s="110" t="s">
        <v>158</v>
      </c>
      <c r="E371" s="102">
        <v>1989</v>
      </c>
      <c r="F371" s="102" t="s">
        <v>49</v>
      </c>
      <c r="G371" s="102" t="s">
        <v>50</v>
      </c>
      <c r="H371" s="102">
        <v>532</v>
      </c>
      <c r="I371" s="102">
        <v>3</v>
      </c>
      <c r="J371" s="102">
        <v>2</v>
      </c>
      <c r="K371" s="102">
        <v>18</v>
      </c>
      <c r="L371" s="102">
        <v>36</v>
      </c>
      <c r="M371" s="102">
        <v>961.7</v>
      </c>
      <c r="N371" s="102">
        <v>886.8</v>
      </c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>
        <v>35</v>
      </c>
    </row>
    <row r="372" spans="1:29" s="60" customFormat="1" ht="12.75">
      <c r="A372" s="108">
        <f t="shared" si="8"/>
        <v>85</v>
      </c>
      <c r="B372" s="109"/>
      <c r="C372" s="109" t="s">
        <v>141</v>
      </c>
      <c r="D372" s="110" t="s">
        <v>159</v>
      </c>
      <c r="E372" s="102">
        <v>1990</v>
      </c>
      <c r="F372" s="102" t="s">
        <v>49</v>
      </c>
      <c r="G372" s="102" t="s">
        <v>50</v>
      </c>
      <c r="H372" s="102">
        <v>532</v>
      </c>
      <c r="I372" s="102">
        <v>3</v>
      </c>
      <c r="J372" s="102">
        <v>2</v>
      </c>
      <c r="K372" s="102">
        <v>18</v>
      </c>
      <c r="L372" s="102">
        <v>36</v>
      </c>
      <c r="M372" s="102">
        <v>961</v>
      </c>
      <c r="N372" s="102">
        <v>882.8</v>
      </c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>
        <v>39</v>
      </c>
    </row>
    <row r="373" spans="1:29" s="60" customFormat="1" ht="12.75">
      <c r="A373" s="108">
        <f t="shared" si="8"/>
        <v>86</v>
      </c>
      <c r="B373" s="109"/>
      <c r="C373" s="109" t="s">
        <v>65</v>
      </c>
      <c r="D373" s="110" t="s">
        <v>160</v>
      </c>
      <c r="E373" s="102">
        <v>1973</v>
      </c>
      <c r="F373" s="102" t="s">
        <v>53</v>
      </c>
      <c r="G373" s="102" t="s">
        <v>50</v>
      </c>
      <c r="H373" s="102">
        <v>272</v>
      </c>
      <c r="I373" s="102">
        <v>2</v>
      </c>
      <c r="J373" s="102">
        <v>1</v>
      </c>
      <c r="K373" s="102">
        <v>8</v>
      </c>
      <c r="L373" s="102">
        <v>18</v>
      </c>
      <c r="M373" s="102">
        <v>363.5</v>
      </c>
      <c r="N373" s="102">
        <v>337.5</v>
      </c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>
        <v>18</v>
      </c>
    </row>
    <row r="374" spans="1:29" s="60" customFormat="1" ht="12.75">
      <c r="A374" s="108">
        <f t="shared" si="8"/>
        <v>87</v>
      </c>
      <c r="B374" s="109"/>
      <c r="C374" s="109" t="s">
        <v>65</v>
      </c>
      <c r="D374" s="110" t="s">
        <v>161</v>
      </c>
      <c r="E374" s="102">
        <v>1971</v>
      </c>
      <c r="F374" s="102" t="s">
        <v>53</v>
      </c>
      <c r="G374" s="102" t="s">
        <v>50</v>
      </c>
      <c r="H374" s="102">
        <v>269</v>
      </c>
      <c r="I374" s="102">
        <v>2</v>
      </c>
      <c r="J374" s="102">
        <v>1</v>
      </c>
      <c r="K374" s="102">
        <v>8</v>
      </c>
      <c r="L374" s="102">
        <v>18</v>
      </c>
      <c r="M374" s="102">
        <v>366.5</v>
      </c>
      <c r="N374" s="102">
        <v>339.6</v>
      </c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>
        <v>15</v>
      </c>
    </row>
    <row r="375" spans="1:29" s="60" customFormat="1" ht="12.75">
      <c r="A375" s="108">
        <f t="shared" si="8"/>
        <v>88</v>
      </c>
      <c r="B375" s="61" t="s">
        <v>56</v>
      </c>
      <c r="C375" s="109" t="s">
        <v>65</v>
      </c>
      <c r="D375" s="110" t="s">
        <v>162</v>
      </c>
      <c r="E375" s="102">
        <v>1989</v>
      </c>
      <c r="F375" s="102" t="s">
        <v>63</v>
      </c>
      <c r="G375" s="102" t="s">
        <v>50</v>
      </c>
      <c r="H375" s="102">
        <v>289</v>
      </c>
      <c r="I375" s="102">
        <v>2</v>
      </c>
      <c r="J375" s="85">
        <v>4</v>
      </c>
      <c r="K375" s="85">
        <v>4</v>
      </c>
      <c r="L375" s="102">
        <v>8</v>
      </c>
      <c r="M375" s="102">
        <v>331.8</v>
      </c>
      <c r="N375" s="102">
        <v>331.8</v>
      </c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>
        <v>11</v>
      </c>
    </row>
    <row r="376" spans="1:29" s="60" customFormat="1" ht="12.75">
      <c r="A376" s="108">
        <f t="shared" si="8"/>
        <v>89</v>
      </c>
      <c r="B376" s="109"/>
      <c r="C376" s="109" t="s">
        <v>65</v>
      </c>
      <c r="D376" s="110">
        <v>18</v>
      </c>
      <c r="E376" s="102">
        <v>1973</v>
      </c>
      <c r="F376" s="102" t="s">
        <v>53</v>
      </c>
      <c r="G376" s="102" t="s">
        <v>50</v>
      </c>
      <c r="H376" s="102">
        <v>272</v>
      </c>
      <c r="I376" s="102">
        <v>2</v>
      </c>
      <c r="J376" s="102">
        <v>1</v>
      </c>
      <c r="K376" s="102">
        <v>8</v>
      </c>
      <c r="L376" s="102">
        <v>18</v>
      </c>
      <c r="M376" s="102">
        <v>359.7</v>
      </c>
      <c r="N376" s="102">
        <v>338.1</v>
      </c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>
        <v>21</v>
      </c>
    </row>
    <row r="377" spans="1:29" s="60" customFormat="1" ht="12.75">
      <c r="A377" s="108">
        <f t="shared" si="8"/>
        <v>90</v>
      </c>
      <c r="B377" s="109"/>
      <c r="C377" s="109" t="s">
        <v>65</v>
      </c>
      <c r="D377" s="110">
        <v>22</v>
      </c>
      <c r="E377" s="102">
        <v>1989</v>
      </c>
      <c r="F377" s="102" t="s">
        <v>63</v>
      </c>
      <c r="G377" s="102" t="s">
        <v>50</v>
      </c>
      <c r="H377" s="102">
        <v>1432</v>
      </c>
      <c r="I377" s="102">
        <v>3</v>
      </c>
      <c r="J377" s="102">
        <v>6</v>
      </c>
      <c r="K377" s="102">
        <v>54</v>
      </c>
      <c r="L377" s="102">
        <v>132</v>
      </c>
      <c r="M377" s="102">
        <v>2844.2</v>
      </c>
      <c r="N377" s="102">
        <v>2592.2</v>
      </c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>
        <v>116</v>
      </c>
    </row>
    <row r="378" spans="1:29" s="60" customFormat="1" ht="12.75">
      <c r="A378" s="108">
        <f t="shared" si="8"/>
        <v>91</v>
      </c>
      <c r="B378" s="109"/>
      <c r="C378" s="109" t="s">
        <v>65</v>
      </c>
      <c r="D378" s="110">
        <v>24</v>
      </c>
      <c r="E378" s="102">
        <v>1999</v>
      </c>
      <c r="F378" s="102" t="s">
        <v>63</v>
      </c>
      <c r="G378" s="102" t="s">
        <v>50</v>
      </c>
      <c r="H378" s="102">
        <v>702</v>
      </c>
      <c r="I378" s="102">
        <v>4</v>
      </c>
      <c r="J378" s="102">
        <v>4</v>
      </c>
      <c r="K378" s="102">
        <v>64</v>
      </c>
      <c r="L378" s="102">
        <v>144</v>
      </c>
      <c r="M378" s="102">
        <v>3948.2</v>
      </c>
      <c r="N378" s="102">
        <v>3544.3</v>
      </c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>
        <v>169</v>
      </c>
    </row>
    <row r="379" spans="1:29" s="60" customFormat="1" ht="12.75">
      <c r="A379" s="108">
        <f t="shared" si="8"/>
        <v>92</v>
      </c>
      <c r="B379" s="61" t="s">
        <v>56</v>
      </c>
      <c r="C379" s="109" t="s">
        <v>163</v>
      </c>
      <c r="D379" s="110" t="s">
        <v>164</v>
      </c>
      <c r="E379" s="102">
        <v>1957</v>
      </c>
      <c r="F379" s="102" t="s">
        <v>53</v>
      </c>
      <c r="G379" s="102" t="s">
        <v>50</v>
      </c>
      <c r="H379" s="102">
        <v>190</v>
      </c>
      <c r="I379" s="102">
        <v>1</v>
      </c>
      <c r="J379" s="85">
        <v>3</v>
      </c>
      <c r="K379" s="85">
        <v>3</v>
      </c>
      <c r="L379" s="102">
        <v>5</v>
      </c>
      <c r="M379" s="102">
        <v>92.9</v>
      </c>
      <c r="N379" s="102">
        <v>92.9</v>
      </c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>
        <v>9</v>
      </c>
    </row>
    <row r="380" spans="1:29" s="60" customFormat="1" ht="12.75">
      <c r="A380" s="108">
        <f t="shared" si="8"/>
        <v>93</v>
      </c>
      <c r="B380" s="109"/>
      <c r="C380" s="109" t="s">
        <v>163</v>
      </c>
      <c r="D380" s="110">
        <v>6</v>
      </c>
      <c r="E380" s="102">
        <v>1955</v>
      </c>
      <c r="F380" s="102" t="s">
        <v>53</v>
      </c>
      <c r="G380" s="102" t="s">
        <v>50</v>
      </c>
      <c r="H380" s="102">
        <v>250</v>
      </c>
      <c r="I380" s="102">
        <v>2</v>
      </c>
      <c r="J380" s="102">
        <v>1</v>
      </c>
      <c r="K380" s="102">
        <v>8</v>
      </c>
      <c r="L380" s="102">
        <v>18</v>
      </c>
      <c r="M380" s="102">
        <v>319.1</v>
      </c>
      <c r="N380" s="102">
        <v>298.9</v>
      </c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>
        <v>23</v>
      </c>
    </row>
    <row r="381" spans="1:29" s="60" customFormat="1" ht="12.75">
      <c r="A381" s="108">
        <f t="shared" si="8"/>
        <v>94</v>
      </c>
      <c r="B381" s="109"/>
      <c r="C381" s="109" t="s">
        <v>165</v>
      </c>
      <c r="D381" s="110">
        <v>11</v>
      </c>
      <c r="E381" s="102">
        <v>1952</v>
      </c>
      <c r="F381" s="102" t="s">
        <v>53</v>
      </c>
      <c r="G381" s="102" t="s">
        <v>50</v>
      </c>
      <c r="H381" s="102">
        <v>425</v>
      </c>
      <c r="I381" s="102">
        <v>1</v>
      </c>
      <c r="J381" s="102">
        <v>2</v>
      </c>
      <c r="K381" s="102">
        <v>9</v>
      </c>
      <c r="L381" s="102">
        <v>11</v>
      </c>
      <c r="M381" s="102">
        <v>297.8</v>
      </c>
      <c r="N381" s="102">
        <v>297.8</v>
      </c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>
        <v>20</v>
      </c>
    </row>
    <row r="382" spans="1:29" s="60" customFormat="1" ht="12.75">
      <c r="A382" s="108">
        <f t="shared" si="8"/>
        <v>95</v>
      </c>
      <c r="B382" s="61" t="s">
        <v>56</v>
      </c>
      <c r="C382" s="109" t="s">
        <v>165</v>
      </c>
      <c r="D382" s="110">
        <v>13</v>
      </c>
      <c r="E382" s="102">
        <v>1952</v>
      </c>
      <c r="F382" s="102" t="s">
        <v>53</v>
      </c>
      <c r="G382" s="102" t="s">
        <v>50</v>
      </c>
      <c r="H382" s="102">
        <v>415</v>
      </c>
      <c r="I382" s="102">
        <v>1</v>
      </c>
      <c r="J382" s="85">
        <v>10</v>
      </c>
      <c r="K382" s="85">
        <v>10</v>
      </c>
      <c r="L382" s="102">
        <v>12</v>
      </c>
      <c r="M382" s="102">
        <v>285</v>
      </c>
      <c r="N382" s="102">
        <v>285</v>
      </c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>
        <v>26</v>
      </c>
    </row>
    <row r="383" spans="1:29" s="60" customFormat="1" ht="12.75">
      <c r="A383" s="108">
        <f t="shared" si="8"/>
        <v>96</v>
      </c>
      <c r="B383" s="109"/>
      <c r="C383" s="109" t="s">
        <v>165</v>
      </c>
      <c r="D383" s="110">
        <v>19</v>
      </c>
      <c r="E383" s="102">
        <v>1969</v>
      </c>
      <c r="F383" s="102" t="s">
        <v>53</v>
      </c>
      <c r="G383" s="102" t="s">
        <v>50</v>
      </c>
      <c r="H383" s="102">
        <v>651</v>
      </c>
      <c r="I383" s="102">
        <v>2</v>
      </c>
      <c r="J383" s="102">
        <v>3</v>
      </c>
      <c r="K383" s="102">
        <v>18</v>
      </c>
      <c r="L383" s="102">
        <v>36</v>
      </c>
      <c r="M383" s="102">
        <v>855.9</v>
      </c>
      <c r="N383" s="102">
        <v>793.9</v>
      </c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>
        <v>38</v>
      </c>
    </row>
    <row r="384" spans="1:29" s="60" customFormat="1" ht="12.75">
      <c r="A384" s="108">
        <f t="shared" si="8"/>
        <v>97</v>
      </c>
      <c r="B384" s="109"/>
      <c r="C384" s="109" t="s">
        <v>163</v>
      </c>
      <c r="D384" s="110">
        <v>21</v>
      </c>
      <c r="E384" s="102">
        <v>1990</v>
      </c>
      <c r="F384" s="102" t="s">
        <v>53</v>
      </c>
      <c r="G384" s="102" t="s">
        <v>50</v>
      </c>
      <c r="H384" s="102">
        <v>558</v>
      </c>
      <c r="I384" s="102">
        <v>2</v>
      </c>
      <c r="J384" s="102">
        <v>2</v>
      </c>
      <c r="K384" s="102">
        <v>12</v>
      </c>
      <c r="L384" s="102">
        <v>24</v>
      </c>
      <c r="M384" s="102">
        <v>714.7</v>
      </c>
      <c r="N384" s="102">
        <v>633.1</v>
      </c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>
        <v>33</v>
      </c>
    </row>
    <row r="385" spans="1:29" s="60" customFormat="1" ht="12.75">
      <c r="A385" s="108">
        <f t="shared" si="8"/>
        <v>98</v>
      </c>
      <c r="B385" s="109"/>
      <c r="C385" s="109" t="s">
        <v>165</v>
      </c>
      <c r="D385" s="110">
        <v>24</v>
      </c>
      <c r="E385" s="102">
        <v>1991</v>
      </c>
      <c r="F385" s="102" t="s">
        <v>53</v>
      </c>
      <c r="G385" s="102" t="s">
        <v>50</v>
      </c>
      <c r="H385" s="102">
        <v>539</v>
      </c>
      <c r="I385" s="102">
        <v>2</v>
      </c>
      <c r="J385" s="102">
        <v>2</v>
      </c>
      <c r="K385" s="102">
        <v>12</v>
      </c>
      <c r="L385" s="102">
        <v>24</v>
      </c>
      <c r="M385" s="102">
        <v>732</v>
      </c>
      <c r="N385" s="102">
        <v>663.6</v>
      </c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>
        <v>26</v>
      </c>
    </row>
    <row r="386" spans="1:29" s="60" customFormat="1" ht="12.75">
      <c r="A386" s="108">
        <f t="shared" si="8"/>
        <v>99</v>
      </c>
      <c r="B386" s="109"/>
      <c r="C386" s="109" t="s">
        <v>163</v>
      </c>
      <c r="D386" s="110">
        <v>26</v>
      </c>
      <c r="E386" s="102">
        <v>1993</v>
      </c>
      <c r="F386" s="102" t="s">
        <v>53</v>
      </c>
      <c r="G386" s="102" t="s">
        <v>50</v>
      </c>
      <c r="H386" s="102">
        <v>552</v>
      </c>
      <c r="I386" s="102">
        <v>2</v>
      </c>
      <c r="J386" s="102">
        <v>2</v>
      </c>
      <c r="K386" s="102">
        <v>12</v>
      </c>
      <c r="L386" s="102">
        <v>24</v>
      </c>
      <c r="M386" s="102">
        <v>686.9</v>
      </c>
      <c r="N386" s="102">
        <v>616.9</v>
      </c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>
        <v>27</v>
      </c>
    </row>
    <row r="387" spans="1:29" s="60" customFormat="1" ht="12.75">
      <c r="A387" s="108"/>
      <c r="B387" s="109"/>
      <c r="C387" s="122" t="s">
        <v>166</v>
      </c>
      <c r="D387" s="110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</row>
    <row r="388" spans="1:29" s="60" customFormat="1" ht="12.75">
      <c r="A388" s="108">
        <f>A386+1</f>
        <v>100</v>
      </c>
      <c r="B388" s="109"/>
      <c r="C388" s="109" t="s">
        <v>167</v>
      </c>
      <c r="D388" s="110">
        <v>5</v>
      </c>
      <c r="E388" s="102">
        <v>1950</v>
      </c>
      <c r="F388" s="102" t="s">
        <v>53</v>
      </c>
      <c r="G388" s="102" t="s">
        <v>50</v>
      </c>
      <c r="H388" s="102">
        <v>320</v>
      </c>
      <c r="I388" s="102">
        <v>1</v>
      </c>
      <c r="J388" s="102">
        <v>1</v>
      </c>
      <c r="K388" s="102">
        <v>5</v>
      </c>
      <c r="L388" s="102">
        <v>10</v>
      </c>
      <c r="M388" s="102">
        <v>189</v>
      </c>
      <c r="N388" s="102">
        <v>189</v>
      </c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>
        <v>19</v>
      </c>
    </row>
    <row r="389" spans="1:29" s="60" customFormat="1" ht="12.75">
      <c r="A389" s="108">
        <f aca="true" t="shared" si="9" ref="A389:A416">A388+1</f>
        <v>101</v>
      </c>
      <c r="B389" s="109"/>
      <c r="C389" s="109" t="s">
        <v>168</v>
      </c>
      <c r="D389" s="110">
        <v>23</v>
      </c>
      <c r="E389" s="102">
        <v>1956</v>
      </c>
      <c r="F389" s="102" t="s">
        <v>53</v>
      </c>
      <c r="G389" s="102" t="s">
        <v>50</v>
      </c>
      <c r="H389" s="102">
        <v>290</v>
      </c>
      <c r="I389" s="102">
        <v>1</v>
      </c>
      <c r="J389" s="102">
        <v>1</v>
      </c>
      <c r="K389" s="102">
        <v>7</v>
      </c>
      <c r="L389" s="102">
        <v>8</v>
      </c>
      <c r="M389" s="102">
        <v>153</v>
      </c>
      <c r="N389" s="102">
        <v>153</v>
      </c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>
        <v>11</v>
      </c>
    </row>
    <row r="390" spans="1:29" s="60" customFormat="1" ht="12.75">
      <c r="A390" s="108">
        <f t="shared" si="9"/>
        <v>102</v>
      </c>
      <c r="B390" s="61" t="s">
        <v>56</v>
      </c>
      <c r="C390" s="109" t="s">
        <v>169</v>
      </c>
      <c r="D390" s="110">
        <v>5</v>
      </c>
      <c r="E390" s="102">
        <v>1961</v>
      </c>
      <c r="F390" s="102" t="s">
        <v>49</v>
      </c>
      <c r="G390" s="102" t="s">
        <v>50</v>
      </c>
      <c r="H390" s="102">
        <v>354</v>
      </c>
      <c r="I390" s="102">
        <v>1</v>
      </c>
      <c r="J390" s="102">
        <v>1</v>
      </c>
      <c r="K390" s="102">
        <v>4</v>
      </c>
      <c r="L390" s="102">
        <v>10</v>
      </c>
      <c r="M390" s="102">
        <v>170</v>
      </c>
      <c r="N390" s="102">
        <v>170</v>
      </c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>
        <v>12</v>
      </c>
    </row>
    <row r="391" spans="1:29" s="60" customFormat="1" ht="12.75">
      <c r="A391" s="108">
        <f t="shared" si="9"/>
        <v>103</v>
      </c>
      <c r="B391" s="61" t="s">
        <v>56</v>
      </c>
      <c r="C391" s="109" t="s">
        <v>169</v>
      </c>
      <c r="D391" s="110">
        <v>6</v>
      </c>
      <c r="E391" s="102">
        <v>1964</v>
      </c>
      <c r="F391" s="102" t="s">
        <v>53</v>
      </c>
      <c r="G391" s="102" t="s">
        <v>50</v>
      </c>
      <c r="H391" s="102">
        <v>354</v>
      </c>
      <c r="I391" s="102">
        <v>1</v>
      </c>
      <c r="J391" s="102">
        <v>1</v>
      </c>
      <c r="K391" s="102">
        <v>6</v>
      </c>
      <c r="L391" s="102">
        <v>6</v>
      </c>
      <c r="M391" s="102">
        <v>197.3</v>
      </c>
      <c r="N391" s="102">
        <v>197.3</v>
      </c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>
        <v>15</v>
      </c>
    </row>
    <row r="392" spans="1:29" s="60" customFormat="1" ht="12.75">
      <c r="A392" s="108">
        <f t="shared" si="9"/>
        <v>104</v>
      </c>
      <c r="B392" s="109"/>
      <c r="C392" s="109" t="s">
        <v>141</v>
      </c>
      <c r="D392" s="110">
        <v>3</v>
      </c>
      <c r="E392" s="102">
        <v>1958</v>
      </c>
      <c r="F392" s="102" t="s">
        <v>66</v>
      </c>
      <c r="G392" s="102" t="s">
        <v>50</v>
      </c>
      <c r="H392" s="102">
        <v>172</v>
      </c>
      <c r="I392" s="102">
        <v>1</v>
      </c>
      <c r="J392" s="102">
        <v>2</v>
      </c>
      <c r="K392" s="102">
        <v>6</v>
      </c>
      <c r="L392" s="102">
        <v>12</v>
      </c>
      <c r="M392" s="102">
        <v>106.7</v>
      </c>
      <c r="N392" s="102">
        <v>106.7</v>
      </c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>
        <v>6</v>
      </c>
    </row>
    <row r="393" spans="1:29" s="60" customFormat="1" ht="12.75">
      <c r="A393" s="108">
        <f t="shared" si="9"/>
        <v>105</v>
      </c>
      <c r="B393" s="61" t="s">
        <v>56</v>
      </c>
      <c r="C393" s="109" t="s">
        <v>65</v>
      </c>
      <c r="D393" s="110">
        <v>7</v>
      </c>
      <c r="E393" s="102">
        <v>1957</v>
      </c>
      <c r="F393" s="102" t="s">
        <v>53</v>
      </c>
      <c r="G393" s="102" t="s">
        <v>50</v>
      </c>
      <c r="H393" s="102">
        <v>173</v>
      </c>
      <c r="I393" s="102">
        <v>1</v>
      </c>
      <c r="J393" s="85">
        <v>4</v>
      </c>
      <c r="K393" s="85">
        <v>4</v>
      </c>
      <c r="L393" s="102">
        <v>4</v>
      </c>
      <c r="M393" s="102">
        <v>111.8</v>
      </c>
      <c r="N393" s="102">
        <v>111.8</v>
      </c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>
        <v>9</v>
      </c>
    </row>
    <row r="394" spans="1:29" s="60" customFormat="1" ht="12.75">
      <c r="A394" s="108">
        <f t="shared" si="9"/>
        <v>106</v>
      </c>
      <c r="B394" s="61" t="s">
        <v>56</v>
      </c>
      <c r="C394" s="109" t="s">
        <v>141</v>
      </c>
      <c r="D394" s="110">
        <v>9</v>
      </c>
      <c r="E394" s="102">
        <v>1957</v>
      </c>
      <c r="F394" s="102" t="s">
        <v>53</v>
      </c>
      <c r="G394" s="102" t="s">
        <v>50</v>
      </c>
      <c r="H394" s="102">
        <v>166</v>
      </c>
      <c r="I394" s="121">
        <v>1</v>
      </c>
      <c r="J394" s="123">
        <v>4</v>
      </c>
      <c r="K394" s="123">
        <v>4</v>
      </c>
      <c r="L394" s="121">
        <v>4</v>
      </c>
      <c r="M394" s="102">
        <v>104.6</v>
      </c>
      <c r="N394" s="102">
        <v>104.6</v>
      </c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>
        <v>11</v>
      </c>
    </row>
    <row r="395" spans="1:29" s="60" customFormat="1" ht="12.75">
      <c r="A395" s="108">
        <f t="shared" si="9"/>
        <v>107</v>
      </c>
      <c r="B395" s="61" t="s">
        <v>56</v>
      </c>
      <c r="C395" s="109" t="s">
        <v>141</v>
      </c>
      <c r="D395" s="110">
        <v>11</v>
      </c>
      <c r="E395" s="102">
        <v>1957</v>
      </c>
      <c r="F395" s="102" t="s">
        <v>53</v>
      </c>
      <c r="G395" s="102" t="s">
        <v>50</v>
      </c>
      <c r="H395" s="102">
        <v>172</v>
      </c>
      <c r="I395" s="107">
        <v>1</v>
      </c>
      <c r="J395" s="124">
        <v>4</v>
      </c>
      <c r="K395" s="124">
        <v>4</v>
      </c>
      <c r="L395" s="107">
        <v>4</v>
      </c>
      <c r="M395" s="102">
        <v>108.9</v>
      </c>
      <c r="N395" s="102">
        <v>108.9</v>
      </c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>
        <v>9</v>
      </c>
    </row>
    <row r="396" spans="1:29" s="60" customFormat="1" ht="12.75">
      <c r="A396" s="108">
        <f t="shared" si="9"/>
        <v>108</v>
      </c>
      <c r="B396" s="109"/>
      <c r="C396" s="109" t="s">
        <v>170</v>
      </c>
      <c r="D396" s="110">
        <v>21</v>
      </c>
      <c r="E396" s="102">
        <v>1977</v>
      </c>
      <c r="F396" s="102" t="s">
        <v>49</v>
      </c>
      <c r="G396" s="102" t="s">
        <v>50</v>
      </c>
      <c r="H396" s="102">
        <v>1036</v>
      </c>
      <c r="I396" s="102">
        <v>4</v>
      </c>
      <c r="J396" s="102">
        <v>3</v>
      </c>
      <c r="K396" s="102">
        <v>48</v>
      </c>
      <c r="L396" s="102">
        <v>108</v>
      </c>
      <c r="M396" s="102">
        <v>2480.3</v>
      </c>
      <c r="N396" s="102">
        <v>2224</v>
      </c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>
        <v>112</v>
      </c>
    </row>
    <row r="397" spans="1:29" s="60" customFormat="1" ht="12" customHeight="1">
      <c r="A397" s="108">
        <f t="shared" si="9"/>
        <v>109</v>
      </c>
      <c r="B397" s="61" t="s">
        <v>56</v>
      </c>
      <c r="C397" s="109" t="s">
        <v>141</v>
      </c>
      <c r="D397" s="110" t="s">
        <v>171</v>
      </c>
      <c r="E397" s="102">
        <v>1972</v>
      </c>
      <c r="F397" s="102" t="s">
        <v>53</v>
      </c>
      <c r="G397" s="102" t="s">
        <v>50</v>
      </c>
      <c r="H397" s="102">
        <v>213</v>
      </c>
      <c r="I397" s="102">
        <v>1</v>
      </c>
      <c r="J397" s="85">
        <v>4</v>
      </c>
      <c r="K397" s="85">
        <v>4</v>
      </c>
      <c r="L397" s="102">
        <v>8</v>
      </c>
      <c r="M397" s="102">
        <v>154.4</v>
      </c>
      <c r="N397" s="102">
        <v>154.4</v>
      </c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>
        <v>14</v>
      </c>
    </row>
    <row r="398" spans="1:29" s="60" customFormat="1" ht="10.5" customHeight="1">
      <c r="A398" s="125">
        <v>110</v>
      </c>
      <c r="B398" s="126" t="s">
        <v>56</v>
      </c>
      <c r="C398" s="126" t="s">
        <v>65</v>
      </c>
      <c r="D398" s="127" t="s">
        <v>172</v>
      </c>
      <c r="E398" s="102">
        <v>1958</v>
      </c>
      <c r="F398" s="102" t="s">
        <v>66</v>
      </c>
      <c r="G398" s="102" t="s">
        <v>50</v>
      </c>
      <c r="H398" s="102">
        <v>176</v>
      </c>
      <c r="I398" s="102">
        <v>1</v>
      </c>
      <c r="J398" s="85">
        <v>3</v>
      </c>
      <c r="K398" s="85">
        <v>3</v>
      </c>
      <c r="L398" s="102">
        <v>6</v>
      </c>
      <c r="M398" s="102">
        <v>128.3</v>
      </c>
      <c r="N398" s="102">
        <v>113.3</v>
      </c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>
        <v>14</v>
      </c>
    </row>
    <row r="399" spans="1:29" s="60" customFormat="1" ht="12.75">
      <c r="A399" s="108">
        <v>111</v>
      </c>
      <c r="B399" s="109"/>
      <c r="C399" s="109" t="s">
        <v>170</v>
      </c>
      <c r="D399" s="110">
        <v>25</v>
      </c>
      <c r="E399" s="102">
        <v>1978</v>
      </c>
      <c r="F399" s="102" t="s">
        <v>49</v>
      </c>
      <c r="G399" s="102" t="s">
        <v>50</v>
      </c>
      <c r="H399" s="102">
        <v>696</v>
      </c>
      <c r="I399" s="102">
        <v>4</v>
      </c>
      <c r="J399" s="102">
        <v>2</v>
      </c>
      <c r="K399" s="102">
        <v>32</v>
      </c>
      <c r="L399" s="102">
        <v>70</v>
      </c>
      <c r="M399" s="102">
        <v>1630.74</v>
      </c>
      <c r="N399" s="102">
        <v>1485.44</v>
      </c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>
        <v>78</v>
      </c>
    </row>
    <row r="400" spans="1:29" s="60" customFormat="1" ht="12.75">
      <c r="A400" s="108">
        <f t="shared" si="9"/>
        <v>112</v>
      </c>
      <c r="B400" s="109"/>
      <c r="C400" s="109" t="s">
        <v>141</v>
      </c>
      <c r="D400" s="110" t="s">
        <v>173</v>
      </c>
      <c r="E400" s="102">
        <v>1970</v>
      </c>
      <c r="F400" s="102" t="s">
        <v>53</v>
      </c>
      <c r="G400" s="102" t="s">
        <v>50</v>
      </c>
      <c r="H400" s="102">
        <v>262</v>
      </c>
      <c r="I400" s="102">
        <v>2</v>
      </c>
      <c r="J400" s="102">
        <v>1</v>
      </c>
      <c r="K400" s="102">
        <v>8</v>
      </c>
      <c r="L400" s="102">
        <v>18</v>
      </c>
      <c r="M400" s="102">
        <v>351.5</v>
      </c>
      <c r="N400" s="102">
        <v>314.5</v>
      </c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>
        <v>23</v>
      </c>
    </row>
    <row r="401" spans="1:29" s="60" customFormat="1" ht="12.75">
      <c r="A401" s="108">
        <f t="shared" si="9"/>
        <v>113</v>
      </c>
      <c r="B401" s="109"/>
      <c r="C401" s="109" t="s">
        <v>141</v>
      </c>
      <c r="D401" s="110">
        <v>27</v>
      </c>
      <c r="E401" s="102">
        <v>1982</v>
      </c>
      <c r="F401" s="102" t="s">
        <v>49</v>
      </c>
      <c r="G401" s="102" t="s">
        <v>50</v>
      </c>
      <c r="H401" s="102">
        <v>1036</v>
      </c>
      <c r="I401" s="102">
        <v>4</v>
      </c>
      <c r="J401" s="102">
        <v>3</v>
      </c>
      <c r="K401" s="102">
        <v>47</v>
      </c>
      <c r="L401" s="102">
        <v>103</v>
      </c>
      <c r="M401" s="102">
        <v>2479.64</v>
      </c>
      <c r="N401" s="102">
        <v>2182.24</v>
      </c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>
        <v>99</v>
      </c>
    </row>
    <row r="402" spans="1:29" s="60" customFormat="1" ht="12.75">
      <c r="A402" s="108">
        <f t="shared" si="9"/>
        <v>114</v>
      </c>
      <c r="B402" s="109"/>
      <c r="C402" s="109" t="s">
        <v>65</v>
      </c>
      <c r="D402" s="110" t="s">
        <v>174</v>
      </c>
      <c r="E402" s="102">
        <v>1982</v>
      </c>
      <c r="F402" s="102" t="s">
        <v>49</v>
      </c>
      <c r="G402" s="102" t="s">
        <v>50</v>
      </c>
      <c r="H402" s="102">
        <v>1036</v>
      </c>
      <c r="I402" s="102">
        <v>4</v>
      </c>
      <c r="J402" s="102">
        <v>3</v>
      </c>
      <c r="K402" s="102">
        <v>48</v>
      </c>
      <c r="L402" s="102">
        <v>108</v>
      </c>
      <c r="M402" s="102">
        <v>2440.25</v>
      </c>
      <c r="N402" s="102">
        <v>2184.85</v>
      </c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>
        <v>103</v>
      </c>
    </row>
    <row r="403" spans="1:29" s="60" customFormat="1" ht="12.75">
      <c r="A403" s="108">
        <f t="shared" si="9"/>
        <v>115</v>
      </c>
      <c r="B403" s="109"/>
      <c r="C403" s="109" t="s">
        <v>141</v>
      </c>
      <c r="D403" s="110">
        <v>33</v>
      </c>
      <c r="E403" s="102">
        <v>1947</v>
      </c>
      <c r="F403" s="102" t="s">
        <v>53</v>
      </c>
      <c r="G403" s="102" t="s">
        <v>50</v>
      </c>
      <c r="H403" s="102">
        <v>421</v>
      </c>
      <c r="I403" s="102">
        <v>2</v>
      </c>
      <c r="J403" s="102">
        <v>2</v>
      </c>
      <c r="K403" s="102">
        <v>8</v>
      </c>
      <c r="L403" s="102">
        <v>20</v>
      </c>
      <c r="M403" s="102">
        <v>515.5</v>
      </c>
      <c r="N403" s="102">
        <v>470.5</v>
      </c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>
        <v>22</v>
      </c>
    </row>
    <row r="404" spans="1:29" s="60" customFormat="1" ht="12.75">
      <c r="A404" s="108">
        <f t="shared" si="9"/>
        <v>116</v>
      </c>
      <c r="B404" s="61" t="s">
        <v>56</v>
      </c>
      <c r="C404" s="109" t="s">
        <v>141</v>
      </c>
      <c r="D404" s="110" t="s">
        <v>175</v>
      </c>
      <c r="E404" s="102">
        <v>1961</v>
      </c>
      <c r="F404" s="102" t="s">
        <v>53</v>
      </c>
      <c r="G404" s="102" t="s">
        <v>50</v>
      </c>
      <c r="H404" s="102">
        <v>163</v>
      </c>
      <c r="I404" s="102">
        <v>1</v>
      </c>
      <c r="J404" s="85">
        <v>3</v>
      </c>
      <c r="K404" s="85">
        <v>3</v>
      </c>
      <c r="L404" s="102">
        <v>3</v>
      </c>
      <c r="M404" s="102">
        <v>105.2</v>
      </c>
      <c r="N404" s="102">
        <v>105.2</v>
      </c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>
        <v>9</v>
      </c>
    </row>
    <row r="405" spans="1:29" s="60" customFormat="1" ht="12.75">
      <c r="A405" s="108">
        <f t="shared" si="9"/>
        <v>117</v>
      </c>
      <c r="B405" s="61" t="s">
        <v>56</v>
      </c>
      <c r="C405" s="109" t="s">
        <v>65</v>
      </c>
      <c r="D405" s="110" t="s">
        <v>176</v>
      </c>
      <c r="E405" s="102">
        <v>1962</v>
      </c>
      <c r="F405" s="102" t="s">
        <v>53</v>
      </c>
      <c r="G405" s="102" t="s">
        <v>50</v>
      </c>
      <c r="H405" s="102">
        <v>168</v>
      </c>
      <c r="I405" s="102">
        <v>1</v>
      </c>
      <c r="J405" s="85">
        <v>4</v>
      </c>
      <c r="K405" s="85">
        <v>4</v>
      </c>
      <c r="L405" s="102">
        <v>4</v>
      </c>
      <c r="M405" s="102">
        <v>108.4</v>
      </c>
      <c r="N405" s="102">
        <v>108.4</v>
      </c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>
        <v>9</v>
      </c>
    </row>
    <row r="406" spans="1:29" s="60" customFormat="1" ht="12.75">
      <c r="A406" s="108">
        <f t="shared" si="9"/>
        <v>118</v>
      </c>
      <c r="B406" s="61" t="s">
        <v>56</v>
      </c>
      <c r="C406" s="109" t="s">
        <v>177</v>
      </c>
      <c r="D406" s="63">
        <v>56</v>
      </c>
      <c r="E406" s="113">
        <v>1964</v>
      </c>
      <c r="F406" s="102" t="s">
        <v>53</v>
      </c>
      <c r="G406" s="102" t="s">
        <v>50</v>
      </c>
      <c r="H406" s="102">
        <v>49</v>
      </c>
      <c r="I406" s="102">
        <v>1</v>
      </c>
      <c r="J406" s="112">
        <v>1</v>
      </c>
      <c r="K406" s="112">
        <v>1</v>
      </c>
      <c r="L406" s="102">
        <v>3</v>
      </c>
      <c r="M406" s="102">
        <v>30.1</v>
      </c>
      <c r="N406" s="102">
        <v>30.1</v>
      </c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>
        <v>1</v>
      </c>
    </row>
    <row r="407" spans="1:29" s="60" customFormat="1" ht="12.75">
      <c r="A407" s="108">
        <f t="shared" si="9"/>
        <v>119</v>
      </c>
      <c r="B407" s="109"/>
      <c r="C407" s="109" t="s">
        <v>178</v>
      </c>
      <c r="D407" s="110">
        <v>10</v>
      </c>
      <c r="E407" s="122">
        <v>1978</v>
      </c>
      <c r="F407" s="102" t="s">
        <v>49</v>
      </c>
      <c r="G407" s="102" t="s">
        <v>50</v>
      </c>
      <c r="H407" s="102">
        <v>825</v>
      </c>
      <c r="I407" s="102">
        <v>2</v>
      </c>
      <c r="J407" s="102">
        <v>2</v>
      </c>
      <c r="K407" s="102">
        <v>12</v>
      </c>
      <c r="L407" s="102">
        <v>24</v>
      </c>
      <c r="M407" s="102">
        <v>691.4</v>
      </c>
      <c r="N407" s="102">
        <v>631.4</v>
      </c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>
        <v>29</v>
      </c>
    </row>
    <row r="408" spans="1:29" s="60" customFormat="1" ht="12.75">
      <c r="A408" s="108">
        <f t="shared" si="9"/>
        <v>120</v>
      </c>
      <c r="B408" s="61" t="s">
        <v>56</v>
      </c>
      <c r="C408" s="109" t="s">
        <v>178</v>
      </c>
      <c r="D408" s="110">
        <v>12</v>
      </c>
      <c r="E408" s="122">
        <v>1972</v>
      </c>
      <c r="F408" s="102" t="s">
        <v>53</v>
      </c>
      <c r="G408" s="102" t="s">
        <v>50</v>
      </c>
      <c r="H408" s="102">
        <v>128</v>
      </c>
      <c r="I408" s="102">
        <v>1</v>
      </c>
      <c r="J408" s="85">
        <v>2</v>
      </c>
      <c r="K408" s="85">
        <v>2</v>
      </c>
      <c r="L408" s="102">
        <v>6</v>
      </c>
      <c r="M408" s="102">
        <v>98.7</v>
      </c>
      <c r="N408" s="102">
        <v>98.7</v>
      </c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>
        <v>6</v>
      </c>
    </row>
    <row r="409" spans="1:29" s="60" customFormat="1" ht="11.25" customHeight="1">
      <c r="A409" s="108">
        <f t="shared" si="9"/>
        <v>121</v>
      </c>
      <c r="B409" s="109"/>
      <c r="C409" s="109" t="s">
        <v>178</v>
      </c>
      <c r="D409" s="110">
        <v>14</v>
      </c>
      <c r="E409" s="122">
        <v>1954</v>
      </c>
      <c r="F409" s="102" t="s">
        <v>66</v>
      </c>
      <c r="G409" s="102" t="s">
        <v>179</v>
      </c>
      <c r="H409" s="102">
        <v>168</v>
      </c>
      <c r="I409" s="102">
        <v>1</v>
      </c>
      <c r="J409" s="102">
        <v>1</v>
      </c>
      <c r="K409" s="102">
        <v>3</v>
      </c>
      <c r="L409" s="102">
        <v>6</v>
      </c>
      <c r="M409" s="102">
        <v>142</v>
      </c>
      <c r="N409" s="102">
        <v>129.3</v>
      </c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>
        <v>9</v>
      </c>
    </row>
    <row r="410" spans="1:29" s="60" customFormat="1" ht="12.75">
      <c r="A410" s="117">
        <v>122</v>
      </c>
      <c r="B410" s="109"/>
      <c r="C410" s="126" t="s">
        <v>178</v>
      </c>
      <c r="D410" s="127">
        <v>46</v>
      </c>
      <c r="E410" s="102">
        <v>1980</v>
      </c>
      <c r="F410" s="102" t="s">
        <v>53</v>
      </c>
      <c r="G410" s="102" t="s">
        <v>50</v>
      </c>
      <c r="H410" s="102">
        <v>44</v>
      </c>
      <c r="I410" s="102">
        <v>1</v>
      </c>
      <c r="J410" s="112">
        <v>1</v>
      </c>
      <c r="K410" s="112">
        <v>1</v>
      </c>
      <c r="L410" s="102">
        <v>1</v>
      </c>
      <c r="M410" s="102">
        <v>26.2</v>
      </c>
      <c r="N410" s="102">
        <v>26.2</v>
      </c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>
        <v>1</v>
      </c>
    </row>
    <row r="411" spans="1:29" s="60" customFormat="1" ht="12.75">
      <c r="A411" s="108">
        <v>123</v>
      </c>
      <c r="B411" s="61" t="s">
        <v>56</v>
      </c>
      <c r="C411" s="109" t="s">
        <v>178</v>
      </c>
      <c r="D411" s="110">
        <v>54</v>
      </c>
      <c r="E411" s="102">
        <v>1981</v>
      </c>
      <c r="F411" s="102" t="s">
        <v>53</v>
      </c>
      <c r="G411" s="102" t="s">
        <v>50</v>
      </c>
      <c r="H411" s="102">
        <v>96</v>
      </c>
      <c r="I411" s="102">
        <v>1</v>
      </c>
      <c r="J411" s="85">
        <v>2</v>
      </c>
      <c r="K411" s="85">
        <v>2</v>
      </c>
      <c r="L411" s="102">
        <v>3</v>
      </c>
      <c r="M411" s="102">
        <v>62.8</v>
      </c>
      <c r="N411" s="102">
        <v>62.8</v>
      </c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>
        <v>7</v>
      </c>
    </row>
    <row r="412" spans="1:29" s="60" customFormat="1" ht="12.75">
      <c r="A412" s="108">
        <f t="shared" si="9"/>
        <v>124</v>
      </c>
      <c r="B412" s="61" t="s">
        <v>56</v>
      </c>
      <c r="C412" s="109" t="s">
        <v>178</v>
      </c>
      <c r="D412" s="110" t="s">
        <v>180</v>
      </c>
      <c r="E412" s="102">
        <v>1985</v>
      </c>
      <c r="F412" s="102" t="s">
        <v>53</v>
      </c>
      <c r="G412" s="102" t="s">
        <v>50</v>
      </c>
      <c r="H412" s="102">
        <v>78</v>
      </c>
      <c r="I412" s="102">
        <v>1</v>
      </c>
      <c r="J412" s="85">
        <v>2</v>
      </c>
      <c r="K412" s="85">
        <v>2</v>
      </c>
      <c r="L412" s="102">
        <v>4</v>
      </c>
      <c r="M412" s="102">
        <v>49.6</v>
      </c>
      <c r="N412" s="102">
        <v>49.6</v>
      </c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>
        <v>4</v>
      </c>
    </row>
    <row r="413" spans="1:29" s="60" customFormat="1" ht="12.75">
      <c r="A413" s="108">
        <f t="shared" si="9"/>
        <v>125</v>
      </c>
      <c r="B413" s="61" t="s">
        <v>56</v>
      </c>
      <c r="C413" s="109" t="s">
        <v>181</v>
      </c>
      <c r="D413" s="110">
        <v>2</v>
      </c>
      <c r="E413" s="102">
        <v>1979</v>
      </c>
      <c r="F413" s="102" t="s">
        <v>53</v>
      </c>
      <c r="G413" s="102" t="s">
        <v>50</v>
      </c>
      <c r="H413" s="102">
        <v>161</v>
      </c>
      <c r="I413" s="102">
        <v>1</v>
      </c>
      <c r="J413" s="85">
        <v>2</v>
      </c>
      <c r="K413" s="85">
        <v>2</v>
      </c>
      <c r="L413" s="102">
        <v>5</v>
      </c>
      <c r="M413" s="102">
        <v>103.1</v>
      </c>
      <c r="N413" s="102">
        <v>103.1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>
        <v>5</v>
      </c>
    </row>
    <row r="414" spans="1:29" s="60" customFormat="1" ht="12.75">
      <c r="A414" s="108">
        <f t="shared" si="9"/>
        <v>126</v>
      </c>
      <c r="B414" s="128"/>
      <c r="C414" s="128" t="s">
        <v>182</v>
      </c>
      <c r="D414" s="129">
        <v>20</v>
      </c>
      <c r="E414" s="121">
        <v>1991</v>
      </c>
      <c r="F414" s="121" t="s">
        <v>49</v>
      </c>
      <c r="G414" s="121" t="s">
        <v>50</v>
      </c>
      <c r="H414" s="121">
        <v>1334</v>
      </c>
      <c r="I414" s="121">
        <v>3</v>
      </c>
      <c r="J414" s="121">
        <v>3</v>
      </c>
      <c r="K414" s="121">
        <v>36</v>
      </c>
      <c r="L414" s="121">
        <v>40</v>
      </c>
      <c r="M414" s="121">
        <v>2322.6</v>
      </c>
      <c r="N414" s="121">
        <v>2044.6</v>
      </c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>
        <v>101</v>
      </c>
    </row>
    <row r="415" spans="1:29" s="108" customFormat="1" ht="12.75">
      <c r="A415" s="108">
        <f t="shared" si="9"/>
        <v>127</v>
      </c>
      <c r="C415" s="108" t="s">
        <v>183</v>
      </c>
      <c r="D415" s="63">
        <v>22</v>
      </c>
      <c r="E415" s="102">
        <v>1995</v>
      </c>
      <c r="F415" s="102" t="s">
        <v>49</v>
      </c>
      <c r="G415" s="102" t="s">
        <v>50</v>
      </c>
      <c r="H415" s="102">
        <v>670</v>
      </c>
      <c r="I415" s="102">
        <v>3</v>
      </c>
      <c r="J415" s="102">
        <v>2</v>
      </c>
      <c r="K415" s="102">
        <v>18</v>
      </c>
      <c r="L415" s="102">
        <v>42</v>
      </c>
      <c r="M415" s="102">
        <v>1246.3</v>
      </c>
      <c r="N415" s="102">
        <v>1016.3</v>
      </c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>
        <v>47</v>
      </c>
    </row>
    <row r="416" spans="1:29" s="108" customFormat="1" ht="15.75" thickBot="1">
      <c r="A416" s="108">
        <f t="shared" si="9"/>
        <v>128</v>
      </c>
      <c r="B416" s="130"/>
      <c r="C416" s="131" t="s">
        <v>65</v>
      </c>
      <c r="D416" s="132" t="s">
        <v>184</v>
      </c>
      <c r="E416" s="87">
        <v>1985</v>
      </c>
      <c r="F416" s="133" t="s">
        <v>185</v>
      </c>
      <c r="G416" s="134" t="s">
        <v>50</v>
      </c>
      <c r="H416" s="87"/>
      <c r="I416" s="87">
        <v>3</v>
      </c>
      <c r="J416" s="130">
        <v>3</v>
      </c>
      <c r="K416" s="121">
        <v>71</v>
      </c>
      <c r="L416" s="121">
        <v>101</v>
      </c>
      <c r="M416" s="121">
        <v>2576.5</v>
      </c>
      <c r="N416" s="121">
        <v>2302</v>
      </c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>
        <v>92</v>
      </c>
    </row>
    <row r="417" spans="1:29" s="103" customFormat="1" ht="16.5" thickBot="1">
      <c r="A417" s="135">
        <f>A416</f>
        <v>128</v>
      </c>
      <c r="B417" s="136"/>
      <c r="C417" s="137" t="s">
        <v>186</v>
      </c>
      <c r="D417" s="138"/>
      <c r="E417" s="139"/>
      <c r="F417" s="140"/>
      <c r="G417" s="139"/>
      <c r="H417" s="139"/>
      <c r="I417" s="139"/>
      <c r="J417" s="141">
        <f>SUM(J286:J416)</f>
        <v>285</v>
      </c>
      <c r="K417" s="141">
        <f>SUM(K286:K416)</f>
        <v>1790</v>
      </c>
      <c r="L417" s="141">
        <f>SUM(L286:L416)</f>
        <v>3699</v>
      </c>
      <c r="M417" s="141">
        <f>SUM(M286:M416)</f>
        <v>96380.65</v>
      </c>
      <c r="N417" s="141">
        <f>SUM(N286:N416)</f>
        <v>86381.68</v>
      </c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>
        <f>SUM(AC286:AC416)</f>
        <v>3901</v>
      </c>
    </row>
    <row r="418" spans="1:29" s="145" customFormat="1" ht="18.75" thickBot="1">
      <c r="A418" s="142">
        <f>A417+A284+A194</f>
        <v>396</v>
      </c>
      <c r="B418" s="143"/>
      <c r="C418" s="159" t="s">
        <v>187</v>
      </c>
      <c r="D418" s="159"/>
      <c r="E418" s="159"/>
      <c r="F418" s="159"/>
      <c r="G418" s="159"/>
      <c r="H418" s="159"/>
      <c r="I418" s="160"/>
      <c r="J418" s="144">
        <f>J417+J284+J194</f>
        <v>928</v>
      </c>
      <c r="K418" s="144">
        <f>K417+K284+K194</f>
        <v>5482</v>
      </c>
      <c r="L418" s="144">
        <f>L417+L284+L194</f>
        <v>11178</v>
      </c>
      <c r="M418" s="144">
        <f>M417+M284+M194</f>
        <v>292049.43999999994</v>
      </c>
      <c r="N418" s="144">
        <f>N417+N284+N194</f>
        <v>259585.89999999994</v>
      </c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>
        <f>AC417+AC284+AC194</f>
        <v>11447</v>
      </c>
    </row>
    <row r="419" spans="1:29" s="60" customFormat="1" ht="12.75">
      <c r="A419" s="103"/>
      <c r="B419" s="103"/>
      <c r="C419" s="103"/>
      <c r="D419" s="11"/>
      <c r="E419" s="119"/>
      <c r="F419" s="119"/>
      <c r="G419" s="119"/>
      <c r="H419" s="119"/>
      <c r="I419" s="119"/>
      <c r="J419" s="146"/>
      <c r="K419" s="146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03"/>
    </row>
    <row r="420" spans="1:29" s="60" customFormat="1" ht="12.75">
      <c r="A420" s="103"/>
      <c r="B420" s="103"/>
      <c r="C420" s="103"/>
      <c r="D420" s="11"/>
      <c r="E420" s="119"/>
      <c r="F420" s="119"/>
      <c r="G420" s="119" t="s">
        <v>188</v>
      </c>
      <c r="H420" s="119"/>
      <c r="I420" s="119">
        <f aca="true" t="shared" si="10" ref="I420:N420">SUBTOTAL(9,I32:I413)</f>
        <v>1376</v>
      </c>
      <c r="J420" s="119">
        <f t="shared" si="10"/>
        <v>1524</v>
      </c>
      <c r="K420" s="119">
        <f t="shared" si="10"/>
        <v>8759</v>
      </c>
      <c r="L420" s="119">
        <f t="shared" si="10"/>
        <v>17963</v>
      </c>
      <c r="M420" s="119">
        <f t="shared" si="10"/>
        <v>467904.7299999999</v>
      </c>
      <c r="N420" s="119">
        <f t="shared" si="10"/>
        <v>415017.63999999966</v>
      </c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>
        <f>SUBTOTAL(9,AC32:AC413)</f>
        <v>18180</v>
      </c>
    </row>
    <row r="421" spans="1:29" s="60" customFormat="1" ht="15.75">
      <c r="A421" s="12"/>
      <c r="B421" s="12"/>
      <c r="C421" s="12"/>
      <c r="D421" s="11"/>
      <c r="E421" s="147"/>
      <c r="F421" s="103"/>
      <c r="G421" s="103"/>
      <c r="H421" s="103"/>
      <c r="I421" s="119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48"/>
    </row>
    <row r="422" spans="1:29" s="60" customFormat="1" ht="15.75">
      <c r="A422" s="103"/>
      <c r="B422" s="103"/>
      <c r="C422" s="152"/>
      <c r="D422" s="11"/>
      <c r="E422" s="147"/>
      <c r="F422" s="103"/>
      <c r="G422" s="103"/>
      <c r="H422" s="103"/>
      <c r="I422" s="119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49"/>
    </row>
    <row r="423" spans="1:29" s="60" customFormat="1" ht="15.75">
      <c r="A423" s="103"/>
      <c r="B423" s="103"/>
      <c r="C423" s="152"/>
      <c r="D423" s="11"/>
      <c r="E423" s="147"/>
      <c r="F423" s="103"/>
      <c r="G423" s="103"/>
      <c r="H423" s="103"/>
      <c r="I423" s="119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6"/>
    </row>
    <row r="424" spans="1:29" s="60" customFormat="1" ht="15.75">
      <c r="A424" s="103"/>
      <c r="B424" s="103"/>
      <c r="C424" s="152"/>
      <c r="D424" s="11"/>
      <c r="E424" s="153"/>
      <c r="H424" s="103"/>
      <c r="I424" s="11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6"/>
    </row>
    <row r="425" spans="3:29" s="149" customFormat="1" ht="15.75">
      <c r="C425" s="150"/>
      <c r="E425" s="154"/>
      <c r="F425" s="155"/>
      <c r="G425" s="156"/>
      <c r="H425" s="154"/>
      <c r="I425" s="154"/>
      <c r="J425" s="154"/>
      <c r="K425" s="154"/>
      <c r="L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6"/>
    </row>
    <row r="426" spans="4:29" s="150" customFormat="1" ht="15.75" customHeight="1">
      <c r="D426" s="149"/>
      <c r="AC426" s="6"/>
    </row>
    <row r="427" spans="13:29" s="149" customFormat="1" ht="15.75">
      <c r="M427" s="151"/>
      <c r="AC427" s="6"/>
    </row>
    <row r="429" spans="3:29" s="157" customFormat="1" ht="15.75">
      <c r="C429" s="148"/>
      <c r="D429" s="149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6"/>
    </row>
    <row r="430" spans="4:29" s="148" customFormat="1" ht="15.75">
      <c r="D430" s="149"/>
      <c r="AC430" s="6"/>
    </row>
    <row r="431" spans="4:29" s="150" customFormat="1" ht="15.75">
      <c r="D431" s="149"/>
      <c r="E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  <c r="AA431" s="149"/>
      <c r="AB431" s="149"/>
      <c r="AC431" s="6"/>
    </row>
  </sheetData>
  <mergeCells count="19">
    <mergeCell ref="M7:M8"/>
    <mergeCell ref="N7:N8"/>
    <mergeCell ref="O7:AB7"/>
    <mergeCell ref="V8:V9"/>
    <mergeCell ref="W8:W9"/>
    <mergeCell ref="X8:X9"/>
    <mergeCell ref="Y8:Y9"/>
    <mergeCell ref="Z8:Z9"/>
    <mergeCell ref="AA8:AA9"/>
    <mergeCell ref="C418:I418"/>
    <mergeCell ref="C4:AC4"/>
    <mergeCell ref="AB8:AB9"/>
    <mergeCell ref="O8:O9"/>
    <mergeCell ref="P8:P9"/>
    <mergeCell ref="Q8:Q9"/>
    <mergeCell ref="R8:R9"/>
    <mergeCell ref="S8:S9"/>
    <mergeCell ref="T8:T9"/>
    <mergeCell ref="U8:U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2014-09-16T06:24:55Z</dcterms:modified>
  <cp:category/>
  <cp:version/>
  <cp:contentType/>
  <cp:contentStatus/>
</cp:coreProperties>
</file>