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105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Лист1!$A$1:$H$97</definedName>
  </definedNames>
  <calcPr calcId="144525"/>
</workbook>
</file>

<file path=xl/calcChain.xml><?xml version="1.0" encoding="utf-8"?>
<calcChain xmlns="http://schemas.openxmlformats.org/spreadsheetml/2006/main">
  <c r="G15" i="1" l="1"/>
  <c r="F97" i="1"/>
  <c r="F96" i="1"/>
  <c r="G34" i="1"/>
  <c r="E63" i="1" l="1"/>
  <c r="H68" i="1" l="1"/>
  <c r="G68" i="1"/>
  <c r="F68" i="1"/>
  <c r="E68" i="1"/>
  <c r="H66" i="1"/>
  <c r="G66" i="1"/>
  <c r="F66" i="1"/>
  <c r="E66" i="1"/>
  <c r="D66" i="1"/>
  <c r="H63" i="1"/>
  <c r="G63" i="1"/>
  <c r="F63" i="1"/>
  <c r="D63" i="1"/>
  <c r="G37" i="1"/>
  <c r="G19" i="1"/>
  <c r="G35" i="1" s="1"/>
</calcChain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<sst xmlns="http://schemas.openxmlformats.org/spreadsheetml/2006/main" count="293" uniqueCount="188">
  <si>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</si>
  <si>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</si>
  <si>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</si>
  <si>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</si>
  <si>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</si>
  <si>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</si>
  <si>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</si>
  <si>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</si>
  <si>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</si>
  <si>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</si>
  <si>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</si>
  <si>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Наименование показателя</t>
  </si>
  <si>
    <t>Значение</t>
  </si>
  <si>
    <t>Дополнительное описание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</si>
  <si>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</si>
  <si>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</si>
  <si>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</si>
  <si>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</si>
  <si>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</si>
  <si>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</si>
  <si>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</si>
  <si>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</si>
  <si>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</si>
  <si>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</si>
  <si>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</si>
  <si>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</si>
  <si>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</si>
  <si>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</si>
  <si>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</si>
  <si>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</si>
  <si>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</si>
  <si>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</si>
  <si>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</si>
  <si>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Переходящие остатки денежных средств (на конец периода)</t>
  </si>
  <si>
    <t>10.</t>
  </si>
  <si>
    <t>- за услуги управления</t>
  </si>
  <si>
    <t>Начислено за услуги управления</t>
  </si>
  <si>
    <t>11.</t>
  </si>
  <si>
    <t>- сбор, вывоз и хранение ТБО</t>
  </si>
  <si>
    <t>Начислено за услуги сбора, вывоза и хранения ТБО</t>
  </si>
  <si>
    <t>12.</t>
  </si>
  <si>
    <t>- аварийное обслуживание электросетей</t>
  </si>
  <si>
    <t>Начислено за услуги аварийное обслуживание электросетей</t>
  </si>
  <si>
    <t>13.</t>
  </si>
  <si>
    <t>- содержание и аварийное обслуживание инженерных сетей</t>
  </si>
  <si>
    <t>Начислено за услуги содержания и аварийного обслуживания инженерных сетей</t>
  </si>
  <si>
    <t>14.</t>
  </si>
  <si>
    <t>Получено денежных средств, в том числе</t>
  </si>
  <si>
    <t>Получено денежных средств</t>
  </si>
  <si>
    <t>15.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</si>
  <si>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</si>
  <si>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</si>
  <si>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16.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</si>
  <si>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</si>
  <si>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</si>
  <si>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17.</t>
  </si>
  <si>
    <t>- субсидий</t>
  </si>
  <si>
    <t>Получено субсидий</t>
  </si>
  <si>
    <t>18.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</si>
  <si>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</si>
  <si>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</si>
  <si>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19.</t>
  </si>
  <si>
    <t>- прочие поступления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</si>
  <si>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</si>
  <si>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</si>
  <si>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</si>
  <si>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</si>
  <si>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</si>
  <si>
    <t>20.</t>
  </si>
  <si>
    <t>Всего денежных средств с учетом остатков</t>
  </si>
  <si>
    <t>21.</t>
  </si>
  <si>
    <t>Авансовые платежи потребителей (на конец периода)</t>
  </si>
  <si>
    <t>22.</t>
  </si>
  <si>
    <t>23.</t>
  </si>
  <si>
    <t>Задолженность (+), переплата (-) потребителей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</si>
  <si>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</si>
  <si>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</si>
  <si>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24.</t>
  </si>
  <si>
    <t>Наименование работ (услуг)</t>
  </si>
  <si>
    <t>ед. изм.</t>
  </si>
  <si>
    <t>Периодичность выполнения работ (оказания услуг)</t>
  </si>
  <si>
    <t>Стоимость на единицу измерения, руб.</t>
  </si>
  <si>
    <t>Исполнитель работ</t>
  </si>
  <si>
    <t>ИНН</t>
  </si>
  <si>
    <t>Указывается фактическая общая годовая стоимость выполнения работы (услуги)</t>
  </si>
  <si>
    <t>Ремонт жилья</t>
  </si>
  <si>
    <t>м2</t>
  </si>
  <si>
    <t>в соответствии с планом на текущий год, поступивших заявок от собственников (нанимателей)жилых помещений в МКД</t>
  </si>
  <si>
    <t>ООО "Жилищно-эксплуатационная служба"</t>
  </si>
  <si>
    <t>Содержание жилья</t>
  </si>
  <si>
    <t>по графику (согласно утвержденной периодичности производимой уборки)</t>
  </si>
  <si>
    <t>Управление МКД</t>
  </si>
  <si>
    <t>ежедневно</t>
  </si>
  <si>
    <t>ООО "Информационно-расчетный центр"</t>
  </si>
  <si>
    <t>Сбор, вывоз и хранение ТБО</t>
  </si>
  <si>
    <t>МУП "Информационно-расчетный центр"</t>
  </si>
  <si>
    <t>Аварийное обслуживание электросетей</t>
  </si>
  <si>
    <t>ООО "Ауксилиум"</t>
  </si>
  <si>
    <t>Содерджание и обслуживание внутридомовых инженерных сетей</t>
  </si>
  <si>
    <t>25.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</si>
  <si>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</si>
  <si>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</si>
  <si>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26.</t>
  </si>
  <si>
    <t>Количество поступивших претензий</t>
  </si>
  <si>
    <t>ед.</t>
  </si>
  <si>
    <t>Количество поступивших претензий по качеству выполненных работ</t>
  </si>
  <si>
    <t>27.</t>
  </si>
  <si>
    <t>Количество удовлетворенных претензий</t>
  </si>
  <si>
    <t>28.</t>
  </si>
  <si>
    <t>Количество претензий, в удовлетворении которых отказано</t>
  </si>
  <si>
    <t>29.</t>
  </si>
  <si>
    <t>Сумма произведенного перерасчета</t>
  </si>
  <si>
    <t>Общая информация по предоставленным коммунальным услугам</t>
  </si>
  <si>
    <t>30.</t>
  </si>
  <si>
    <t>31.</t>
  </si>
  <si>
    <t>32.</t>
  </si>
  <si>
    <t>33.</t>
  </si>
  <si>
    <t>34.</t>
  </si>
  <si>
    <t>35.</t>
  </si>
  <si>
    <t>Информация о предоставленных коммунальных услугах (заполняется по каждой коммунальной услуге)</t>
  </si>
  <si>
    <t>36.</t>
  </si>
  <si>
    <t>Вид коммунальной услуги</t>
  </si>
  <si>
    <t>-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</si>
  <si>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</si>
  <si>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</si>
  <si>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</si>
  <si>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</si>
  <si>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Электроэнергия</t>
  </si>
  <si>
    <t>37.</t>
  </si>
  <si>
    <t>Гкал</t>
  </si>
  <si>
    <t>куб.м.</t>
  </si>
  <si>
    <t>кВт/ч</t>
  </si>
  <si>
    <t>38.</t>
  </si>
  <si>
    <t>Общий объем потребления</t>
  </si>
  <si>
    <t>нат. показ.</t>
  </si>
  <si>
    <t>39.</t>
  </si>
  <si>
    <t>Начислено потребителям</t>
  </si>
  <si>
    <t>40.</t>
  </si>
  <si>
    <t>Оплачено потребителями</t>
  </si>
  <si>
    <t>41.</t>
  </si>
  <si>
    <t>Задолженность потребителей</t>
  </si>
  <si>
    <t>42.</t>
  </si>
  <si>
    <t>Начислено поставщиком (поставщиками) коммунального ресурса</t>
  </si>
  <si>
    <t>43.</t>
  </si>
  <si>
    <t>44.</t>
  </si>
  <si>
    <t>Оплачено поставщику (поставщикам) коммунального ресурса</t>
  </si>
  <si>
    <t>Учет оплат поставщикам коммунальных ресурсов, в разрезе многоквартирных домов и коммунальных услуг, не ведется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</si>
  <si>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</si>
  <si>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</si>
  <si>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</si>
  <si>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</si>
  <si>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</si>
  <si>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</si>
  <si>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</si>
  <si>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</si>
  <si>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</si>
  <si>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</si>
  <si>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</si>
  <si>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</si>
  <si>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</si>
  <si>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</si>
  <si>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</si>
  <si>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</si>
  <si>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</si>
  <si>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информация в разрезе многоквартирных домов не ведется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</si>
  <si>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</si>
  <si>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</si>
  <si>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</si>
  <si>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</si>
  <si>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</si>
  <si>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</si>
  <si>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</si>
  <si>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</si>
  <si>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</si>
  <si>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</si>
  <si>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</si>
  <si>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</si>
  <si>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</si>
  <si>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</si>
  <si>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</si>
  <si>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</si>
  <si>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</si>
  <si>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СЛЮДЯНСКИХ КРАСНОГВАРДЕЙЦЕВ, д. 1А                                                                                                                                                      за 2017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</si>
  <si>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</si>
  <si>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</si>
  <si>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</si>
  <si>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</si>
  <si>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кв.27,45,48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</si>
</sst>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2" fillId="0" borderId="0" xfId="1"/>
    <xf numFmtId="0" fontId="2" fillId="0" borderId="0" xfId="1" applyFont="1" applyAlignment="1">
      <alignment horizontal="justify"/>
    </xf>
    <xf numFmtId="0" fontId="2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2" fontId="5" fillId="0" borderId="1" xfId="1" applyNumberFormat="1" applyFont="1" applyBorder="1" applyAlignment="1">
      <alignment wrapText="1"/>
    </xf>
    <xf numFmtId="0" fontId="7" fillId="0" borderId="1" xfId="1" applyNumberFormat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2" fillId="0" borderId="9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7" fillId="0" borderId="1" xfId="1" applyNumberFormat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14" fontId="2" fillId="0" borderId="2" xfId="1" applyNumberFormat="1" applyFont="1" applyBorder="1" applyAlignment="1">
      <alignment vertical="top" wrapText="1"/>
    </xf>
    <xf numFmtId="14" fontId="2" fillId="0" borderId="15" xfId="1" applyNumberFormat="1" applyFont="1" applyBorder="1" applyAlignment="1">
      <alignment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7" fillId="0" borderId="9" xfId="1" applyFont="1" applyBorder="1" applyAlignment="1">
      <alignment vertical="top" wrapText="1"/>
    </xf>
    <xf numFmtId="0" fontId="5" fillId="0" borderId="9" xfId="1" applyFont="1" applyBorder="1" applyAlignment="1">
      <alignment wrapText="1"/>
    </xf>
    <xf numFmtId="0" fontId="2" fillId="0" borderId="16" xfId="1" applyFont="1" applyBorder="1" applyAlignment="1">
      <alignment vertical="top" wrapText="1"/>
    </xf>
    <xf numFmtId="0" fontId="2" fillId="0" borderId="17" xfId="1" applyFont="1" applyBorder="1" applyAlignment="1">
      <alignment horizontal="center" vertical="top" wrapText="1"/>
    </xf>
    <xf numFmtId="2" fontId="2" fillId="0" borderId="2" xfId="1" applyNumberFormat="1" applyFont="1" applyBorder="1" applyAlignment="1">
      <alignment vertical="top" wrapText="1"/>
    </xf>
    <xf numFmtId="0" fontId="2" fillId="0" borderId="0" xfId="1" applyFill="1"/>
    <xf numFmtId="0" fontId="2" fillId="0" borderId="2" xfId="1" applyFont="1" applyFill="1" applyBorder="1" applyAlignment="1">
      <alignment vertical="top" wrapText="1"/>
    </xf>
    <xf numFmtId="2" fontId="2" fillId="0" borderId="2" xfId="1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8" xfId="1" applyFont="1" applyFill="1" applyBorder="1" applyAlignment="1">
      <alignment vertical="top" wrapText="1"/>
    </xf>
    <xf numFmtId="0" fontId="2" fillId="0" borderId="18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wrapText="1"/>
    </xf>
    <xf numFmtId="0" fontId="5" fillId="0" borderId="18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top" wrapText="1"/>
    </xf>
    <xf numFmtId="0" fontId="2" fillId="0" borderId="19" xfId="1" applyFont="1" applyFill="1" applyBorder="1" applyAlignment="1">
      <alignment vertical="top" wrapText="1"/>
    </xf>
    <xf numFmtId="0" fontId="2" fillId="0" borderId="20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2" fillId="0" borderId="21" xfId="1" applyFont="1" applyFill="1" applyBorder="1" applyAlignment="1">
      <alignment vertical="top" wrapText="1"/>
    </xf>
    <xf numFmtId="2" fontId="4" fillId="2" borderId="8" xfId="1" applyNumberFormat="1" applyFont="1" applyFill="1" applyBorder="1"/>
    <xf numFmtId="0" fontId="5" fillId="2" borderId="15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2" fontId="5" fillId="3" borderId="1" xfId="1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 vertical="top" wrapText="1"/>
    </xf>
    <xf numFmtId="0" fontId="5" fillId="2" borderId="22" xfId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5" fillId="2" borderId="18" xfId="1" applyFont="1" applyFill="1" applyBorder="1" applyAlignment="1">
      <alignment wrapText="1"/>
    </xf>
    <xf numFmtId="0" fontId="5" fillId="2" borderId="6" xfId="1" applyFont="1" applyFill="1" applyBorder="1" applyAlignment="1">
      <alignment wrapText="1"/>
    </xf>
    <xf numFmtId="0" fontId="5" fillId="2" borderId="9" xfId="1" applyFont="1" applyFill="1" applyBorder="1"/>
    <xf numFmtId="2" fontId="3" fillId="0" borderId="1" xfId="1" applyNumberFormat="1" applyFont="1" applyFill="1" applyBorder="1" applyAlignment="1">
      <alignment wrapText="1"/>
    </xf>
    <xf numFmtId="0" fontId="2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7" fillId="0" borderId="19" xfId="1" applyFont="1" applyFill="1" applyBorder="1" applyAlignment="1">
      <alignment vertical="top" wrapText="1"/>
    </xf>
    <xf numFmtId="0" fontId="12" fillId="0" borderId="19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22" xfId="1" applyFont="1" applyFill="1" applyBorder="1" applyAlignment="1">
      <alignment vertical="top" wrapText="1"/>
    </xf>
    <xf numFmtId="4" fontId="5" fillId="3" borderId="15" xfId="1" applyNumberFormat="1" applyFont="1" applyFill="1" applyBorder="1" applyAlignment="1">
      <alignment wrapText="1"/>
    </xf>
    <xf numFmtId="4" fontId="2" fillId="0" borderId="2" xfId="1" applyNumberFormat="1" applyFont="1" applyFill="1" applyBorder="1" applyAlignment="1">
      <alignment vertical="top" wrapText="1"/>
    </xf>
    <xf numFmtId="4" fontId="5" fillId="2" borderId="15" xfId="1" applyNumberFormat="1" applyFont="1" applyFill="1" applyBorder="1" applyAlignment="1">
      <alignment wrapText="1"/>
    </xf>
    <xf numFmtId="4" fontId="5" fillId="0" borderId="1" xfId="1" applyNumberFormat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wrapText="1"/>
    </xf>
    <xf numFmtId="4" fontId="5" fillId="2" borderId="1" xfId="1" applyNumberFormat="1" applyFont="1" applyFill="1" applyBorder="1" applyAlignment="1">
      <alignment wrapText="1"/>
    </xf>
    <xf numFmtId="2" fontId="5" fillId="2" borderId="2" xfId="1" applyNumberFormat="1" applyFont="1" applyFill="1" applyBorder="1" applyAlignment="1">
      <alignment vertical="top" wrapText="1"/>
    </xf>
    <xf numFmtId="4" fontId="2" fillId="0" borderId="0" xfId="1" applyNumberFormat="1" applyFont="1" applyBorder="1" applyAlignment="1">
      <alignment vertical="top" wrapText="1"/>
    </xf>
    <xf numFmtId="4" fontId="5" fillId="3" borderId="1" xfId="1" applyNumberFormat="1" applyFont="1" applyFill="1" applyBorder="1" applyAlignment="1">
      <alignment wrapText="1"/>
    </xf>
    <xf numFmtId="0" fontId="1" fillId="0" borderId="24" xfId="1" applyFont="1" applyBorder="1" applyAlignment="1">
      <alignment wrapText="1"/>
    </xf>
    <xf numFmtId="0" fontId="13" fillId="0" borderId="24" xfId="1" applyFont="1" applyBorder="1" applyAlignment="1">
      <alignment wrapText="1"/>
    </xf>
    <xf numFmtId="0" fontId="5" fillId="0" borderId="24" xfId="1" applyFont="1" applyBorder="1"/>
    <xf numFmtId="0" fontId="14" fillId="0" borderId="24" xfId="1" applyFont="1" applyFill="1" applyBorder="1" applyAlignment="1">
      <alignment vertical="top" wrapText="1"/>
    </xf>
    <xf numFmtId="0" fontId="2" fillId="4" borderId="24" xfId="1" applyFill="1" applyBorder="1" applyAlignment="1">
      <alignment wrapText="1"/>
    </xf>
    <xf numFmtId="0" fontId="2" fillId="4" borderId="24" xfId="1" applyFill="1" applyBorder="1"/>
    <xf numFmtId="0" fontId="2" fillId="0" borderId="20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right" vertical="top" wrapText="1"/>
    </xf>
    <xf numFmtId="4" fontId="5" fillId="2" borderId="23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0" fontId="8" fillId="0" borderId="24" xfId="0" applyFont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2" fillId="5" borderId="1" xfId="1" applyFont="1" applyFill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/>
    </xf>
    <xf numFmtId="0" fontId="5" fillId="5" borderId="2" xfId="1" applyFont="1" applyFill="1" applyBorder="1" applyAlignment="1">
      <alignment wrapText="1"/>
    </xf>
    <xf numFmtId="0" fontId="2" fillId="6" borderId="1" xfId="1" applyFont="1" applyFill="1" applyBorder="1" applyAlignment="1">
      <alignment vertical="top" wrapText="1"/>
    </xf>
    <xf numFmtId="0" fontId="2" fillId="6" borderId="1" xfId="1" applyFont="1" applyFill="1" applyBorder="1" applyAlignment="1">
      <alignment horizontal="center" vertical="top" wrapText="1"/>
    </xf>
    <xf numFmtId="0" fontId="2" fillId="6" borderId="2" xfId="1" applyFont="1" applyFill="1" applyBorder="1" applyAlignment="1">
      <alignment vertical="top" wrapText="1"/>
    </xf>
    <xf numFmtId="0" fontId="2" fillId="6" borderId="6" xfId="1" applyFont="1" applyFill="1" applyBorder="1" applyAlignment="1">
      <alignment vertical="top" wrapText="1"/>
    </xf>
    <xf numFmtId="0" fontId="7" fillId="6" borderId="1" xfId="1" applyFont="1" applyFill="1" applyBorder="1" applyAlignment="1">
      <alignment vertical="top" wrapText="1"/>
    </xf>
    <xf numFmtId="0" fontId="2" fillId="0" borderId="26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 wrapText="1"/>
    </xf>
    <xf numFmtId="0" fontId="2" fillId="0" borderId="2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2" fillId="6" borderId="37" xfId="1" applyFont="1" applyFill="1" applyBorder="1" applyAlignment="1">
      <alignment horizontal="center" vertical="top" wrapText="1"/>
    </xf>
    <xf numFmtId="0" fontId="2" fillId="6" borderId="38" xfId="1" applyFont="1" applyFill="1" applyBorder="1" applyAlignment="1">
      <alignment horizontal="center" vertical="top" wrapText="1"/>
    </xf>
    <xf numFmtId="0" fontId="2" fillId="6" borderId="39" xfId="1" applyFont="1" applyFill="1" applyBorder="1" applyAlignment="1">
      <alignment horizontal="center" vertical="top" wrapText="1"/>
    </xf>
    <xf numFmtId="0" fontId="2" fillId="5" borderId="26" xfId="1" applyFont="1" applyFill="1" applyBorder="1" applyAlignment="1">
      <alignment horizontal="center" vertical="top" wrapText="1"/>
    </xf>
    <xf numFmtId="0" fontId="2" fillId="5" borderId="30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>
      <alignment horizontal="center" vertical="top" wrapText="1"/>
    </xf>
    <xf numFmtId="0" fontId="5" fillId="0" borderId="26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2" fillId="6" borderId="26" xfId="1" applyFont="1" applyFill="1" applyBorder="1" applyAlignment="1">
      <alignment horizontal="center" vertical="top" wrapText="1"/>
    </xf>
    <xf numFmtId="0" fontId="2" fillId="6" borderId="30" xfId="1" applyFont="1" applyFill="1" applyBorder="1" applyAlignment="1">
      <alignment horizontal="center" vertical="top" wrapText="1"/>
    </xf>
    <xf numFmtId="0" fontId="2" fillId="6" borderId="20" xfId="1" applyFont="1" applyFill="1" applyBorder="1" applyAlignment="1">
      <alignment horizontal="center" vertical="top" wrapText="1"/>
    </xf>
    <xf numFmtId="0" fontId="2" fillId="6" borderId="27" xfId="1" applyFont="1" applyFill="1" applyBorder="1" applyAlignment="1">
      <alignment horizontal="center" vertical="top" wrapText="1"/>
    </xf>
    <xf numFmtId="0" fontId="2" fillId="6" borderId="28" xfId="1" applyFont="1" applyFill="1" applyBorder="1" applyAlignment="1">
      <alignment horizontal="center" vertical="top" wrapText="1"/>
    </xf>
    <xf numFmtId="0" fontId="2" fillId="6" borderId="29" xfId="1" applyFont="1" applyFill="1" applyBorder="1" applyAlignment="1">
      <alignment horizontal="center" vertical="top" wrapText="1"/>
    </xf>
    <xf numFmtId="0" fontId="2" fillId="0" borderId="34" xfId="1" applyFont="1" applyFill="1" applyBorder="1" applyAlignment="1">
      <alignment horizontal="center" vertical="top" wrapText="1"/>
    </xf>
    <xf numFmtId="0" fontId="2" fillId="0" borderId="35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4" xfId="1" applyFont="1" applyBorder="1" applyAlignment="1">
      <alignment horizontal="center" vertical="top" wrapText="1"/>
    </xf>
    <xf numFmtId="0" fontId="2" fillId="0" borderId="36" xfId="1" applyFont="1" applyBorder="1" applyAlignment="1">
      <alignment horizontal="center" vertical="top" wrapText="1"/>
    </xf>
    <xf numFmtId="0" fontId="2" fillId="0" borderId="35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22" xfId="1" applyFont="1" applyBorder="1" applyAlignment="1">
      <alignment horizontal="center" wrapText="1"/>
    </xf>
    <xf numFmtId="0" fontId="5" fillId="0" borderId="26" xfId="1" applyFont="1" applyBorder="1" applyAlignment="1">
      <alignment vertical="top" wrapText="1"/>
    </xf>
    <xf numFmtId="0" fontId="5" fillId="0" borderId="30" xfId="1" applyFont="1" applyBorder="1" applyAlignment="1">
      <alignment vertical="top" wrapText="1"/>
    </xf>
    <xf numFmtId="0" fontId="5" fillId="0" borderId="20" xfId="1" applyFont="1" applyBorder="1" applyAlignment="1">
      <alignment vertical="top" wrapText="1"/>
    </xf>
    <xf numFmtId="0" fontId="3" fillId="0" borderId="0" xfId="1" applyFont="1" applyAlignment="1">
      <alignment horizontal="center" wrapText="1"/>
    </xf>
    <xf numFmtId="14" fontId="2" fillId="0" borderId="11" xfId="1" applyNumberFormat="1" applyFont="1" applyBorder="1" applyAlignment="1">
      <alignment horizontal="right" vertical="top" wrapText="1"/>
    </xf>
    <xf numFmtId="14" fontId="2" fillId="0" borderId="31" xfId="1" applyNumberFormat="1" applyFont="1" applyBorder="1" applyAlignment="1">
      <alignment horizontal="right" vertical="top" wrapText="1"/>
    </xf>
    <xf numFmtId="14" fontId="2" fillId="0" borderId="32" xfId="1" applyNumberFormat="1" applyFont="1" applyBorder="1" applyAlignment="1">
      <alignment horizontal="right" vertical="top" wrapText="1"/>
    </xf>
    <xf numFmtId="14" fontId="2" fillId="0" borderId="27" xfId="1" applyNumberFormat="1" applyFont="1" applyBorder="1" applyAlignment="1">
      <alignment horizontal="right" vertical="top" wrapText="1"/>
    </xf>
    <xf numFmtId="14" fontId="2" fillId="0" borderId="28" xfId="1" applyNumberFormat="1" applyFont="1" applyBorder="1" applyAlignment="1">
      <alignment horizontal="right" vertical="top" wrapText="1"/>
    </xf>
    <xf numFmtId="14" fontId="2" fillId="0" borderId="29" xfId="1" applyNumberFormat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2" fillId="0" borderId="7" xfId="1" applyFont="1" applyBorder="1" applyAlignment="1">
      <alignment horizontal="right" vertical="top" wrapText="1"/>
    </xf>
    <xf numFmtId="0" fontId="2" fillId="0" borderId="8" xfId="1" applyFont="1" applyBorder="1" applyAlignment="1">
      <alignment horizontal="right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0" fontId="15" fillId="0" borderId="25" xfId="1" applyFont="1" applyBorder="1" applyAlignment="1">
      <alignment horizontal="center" vertical="justify" wrapText="1"/>
    </xf>
    <xf numFmtId="0" fontId="5" fillId="0" borderId="27" xfId="1" applyFont="1" applyBorder="1" applyAlignment="1">
      <alignment vertical="top" wrapText="1"/>
    </xf>
    <xf numFmtId="0" fontId="5" fillId="0" borderId="28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29" xfId="1" applyFont="1" applyBorder="1" applyAlignment="1">
      <alignment vertical="top" wrapText="1"/>
    </xf>
    <xf numFmtId="0" fontId="5" fillId="0" borderId="26" xfId="1" applyFont="1" applyFill="1" applyBorder="1" applyAlignment="1">
      <alignment vertical="top" wrapText="1"/>
    </xf>
    <xf numFmtId="0" fontId="5" fillId="0" borderId="30" xfId="1" applyFont="1" applyFill="1" applyBorder="1" applyAlignment="1">
      <alignment vertical="top" wrapText="1"/>
    </xf>
    <xf numFmtId="0" fontId="5" fillId="0" borderId="20" xfId="1" applyFont="1" applyFill="1" applyBorder="1" applyAlignment="1">
      <alignment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topLeftCell="A73" workbookViewId="0">
      <selection activeCell="H78" sqref="H78"/>
    </sheetView>
  </sheetViews>
  <sheetFormatPr defaultRowHeight="15" x14ac:dyDescent="0.25"/>
  <cols>
    <col min="2" max="2" width="24.140625" customWidth="1"/>
    <col min="4" max="4" width="18.85546875" customWidth="1"/>
    <col min="5" max="5" width="11.140625" customWidth="1"/>
    <col min="6" max="6" width="24.42578125" customWidth="1"/>
    <col min="7" max="7" width="15" customWidth="1"/>
    <col min="8" max="8" width="19.42578125" customWidth="1"/>
  </cols>
  <sheetData>
    <row r="1" spans="1:8" ht="70.5" customHeight="1" x14ac:dyDescent="0.25">
      <c r="A1" s="167" t="s">
        <v>182</v>
      </c>
      <c r="B1" s="167"/>
      <c r="C1" s="167"/>
      <c r="D1" s="167"/>
      <c r="E1" s="167"/>
      <c r="F1" s="167"/>
      <c r="G1" s="167"/>
      <c r="H1" s="167"/>
    </row>
    <row r="2" spans="1:8" ht="15.75" thickBot="1" x14ac:dyDescent="0.3">
      <c r="A2" s="2"/>
      <c r="B2" s="1"/>
      <c r="C2" s="1"/>
      <c r="D2" s="1"/>
      <c r="E2" s="1"/>
      <c r="F2" s="1"/>
      <c r="G2" s="1"/>
      <c r="H2" s="1"/>
    </row>
    <row r="3" spans="1:8" ht="23.25" thickBot="1" x14ac:dyDescent="0.3">
      <c r="A3" s="8" t="s">
        <v>0</v>
      </c>
      <c r="B3" s="9" t="s">
        <v>1</v>
      </c>
      <c r="C3" s="34" t="s">
        <v>2</v>
      </c>
      <c r="D3" s="177"/>
      <c r="E3" s="143"/>
      <c r="F3" s="178"/>
      <c r="G3" s="9" t="s">
        <v>3</v>
      </c>
      <c r="H3" s="10"/>
    </row>
    <row r="4" spans="1:8" ht="26.25" thickBot="1" x14ac:dyDescent="0.3">
      <c r="A4" s="5" t="s">
        <v>4</v>
      </c>
      <c r="B4" s="5" t="s">
        <v>5</v>
      </c>
      <c r="C4" s="4"/>
      <c r="D4" s="168"/>
      <c r="E4" s="169"/>
      <c r="F4" s="170"/>
      <c r="G4" s="11">
        <v>43190</v>
      </c>
      <c r="H4" s="6"/>
    </row>
    <row r="5" spans="1:8" ht="26.25" thickBot="1" x14ac:dyDescent="0.3">
      <c r="A5" s="5" t="s">
        <v>6</v>
      </c>
      <c r="B5" s="5" t="s">
        <v>7</v>
      </c>
      <c r="C5" s="4"/>
      <c r="D5" s="171"/>
      <c r="E5" s="172"/>
      <c r="F5" s="173"/>
      <c r="G5" s="35">
        <v>42736</v>
      </c>
      <c r="H5" s="35"/>
    </row>
    <row r="6" spans="1:8" ht="26.25" thickBot="1" x14ac:dyDescent="0.3">
      <c r="A6" s="5" t="s">
        <v>8</v>
      </c>
      <c r="B6" s="5" t="s">
        <v>9</v>
      </c>
      <c r="C6" s="4"/>
      <c r="D6" s="174"/>
      <c r="E6" s="175"/>
      <c r="F6" s="176"/>
      <c r="G6" s="36">
        <v>43100</v>
      </c>
      <c r="H6" s="6"/>
    </row>
    <row r="7" spans="1:8" ht="15.75" thickBot="1" x14ac:dyDescent="0.3">
      <c r="A7" s="180" t="s">
        <v>10</v>
      </c>
      <c r="B7" s="181"/>
      <c r="C7" s="181"/>
      <c r="D7" s="182"/>
      <c r="E7" s="182"/>
      <c r="F7" s="182"/>
      <c r="G7" s="181"/>
      <c r="H7" s="183"/>
    </row>
    <row r="8" spans="1:8" ht="39" customHeight="1" thickBot="1" x14ac:dyDescent="0.3">
      <c r="A8" s="40" t="s">
        <v>0</v>
      </c>
      <c r="B8" s="39" t="s">
        <v>1</v>
      </c>
      <c r="C8" s="41" t="s">
        <v>2</v>
      </c>
      <c r="D8" s="187" t="s">
        <v>11</v>
      </c>
      <c r="E8" s="188"/>
      <c r="F8" s="189"/>
      <c r="G8" s="37" t="s">
        <v>12</v>
      </c>
      <c r="H8" s="38" t="s">
        <v>13</v>
      </c>
    </row>
    <row r="9" spans="1:8" ht="42.75" customHeight="1" thickBot="1" x14ac:dyDescent="0.3">
      <c r="A9" s="5" t="s">
        <v>14</v>
      </c>
      <c r="B9" s="5" t="s">
        <v>15</v>
      </c>
      <c r="C9" s="4" t="s">
        <v>16</v>
      </c>
      <c r="D9" s="142" t="s">
        <v>15</v>
      </c>
      <c r="E9" s="143"/>
      <c r="F9" s="144"/>
      <c r="G9" s="23">
        <v>0</v>
      </c>
      <c r="H9" s="6"/>
    </row>
    <row r="10" spans="1:8" ht="44.25" customHeight="1" thickBot="1" x14ac:dyDescent="0.3">
      <c r="A10" s="5" t="s">
        <v>17</v>
      </c>
      <c r="B10" s="5" t="s">
        <v>18</v>
      </c>
      <c r="C10" s="4" t="s">
        <v>16</v>
      </c>
      <c r="D10" s="142" t="s">
        <v>18</v>
      </c>
      <c r="E10" s="143"/>
      <c r="F10" s="144"/>
      <c r="G10" s="63">
        <v>-19425.2</v>
      </c>
      <c r="H10" s="6"/>
    </row>
    <row r="11" spans="1:8" ht="39" thickBot="1" x14ac:dyDescent="0.3">
      <c r="A11" s="5" t="s">
        <v>19</v>
      </c>
      <c r="B11" s="5" t="s">
        <v>20</v>
      </c>
      <c r="C11" s="4" t="s">
        <v>16</v>
      </c>
      <c r="D11" s="142" t="s">
        <v>20</v>
      </c>
      <c r="E11" s="143"/>
      <c r="F11" s="144"/>
      <c r="G11" s="84">
        <v>76710.899999999994</v>
      </c>
      <c r="H11" s="49"/>
    </row>
    <row r="12" spans="1:8" ht="51.75" thickBot="1" x14ac:dyDescent="0.3">
      <c r="A12" s="5" t="s">
        <v>21</v>
      </c>
      <c r="B12" s="74" t="s">
        <v>22</v>
      </c>
      <c r="C12" s="4" t="s">
        <v>16</v>
      </c>
      <c r="D12" s="152" t="s">
        <v>23</v>
      </c>
      <c r="E12" s="153"/>
      <c r="F12" s="154"/>
      <c r="G12" s="85">
        <v>284205.96000000002</v>
      </c>
      <c r="H12" s="6"/>
    </row>
    <row r="13" spans="1:8" ht="33" customHeight="1" thickBot="1" x14ac:dyDescent="0.3">
      <c r="A13" s="5" t="s">
        <v>24</v>
      </c>
      <c r="B13" s="7" t="s">
        <v>25</v>
      </c>
      <c r="C13" s="4" t="s">
        <v>16</v>
      </c>
      <c r="D13" s="119" t="s">
        <v>26</v>
      </c>
      <c r="E13" s="120"/>
      <c r="F13" s="121"/>
      <c r="G13" s="65">
        <v>40643.040000000001</v>
      </c>
      <c r="H13" s="6"/>
    </row>
    <row r="14" spans="1:8" ht="15.75" thickBot="1" x14ac:dyDescent="0.3">
      <c r="A14" s="5" t="s">
        <v>27</v>
      </c>
      <c r="B14" s="7" t="s">
        <v>28</v>
      </c>
      <c r="C14" s="4" t="s">
        <v>16</v>
      </c>
      <c r="D14" s="119" t="s">
        <v>29</v>
      </c>
      <c r="E14" s="120"/>
      <c r="F14" s="121"/>
      <c r="G14" s="86">
        <v>31594.799999999999</v>
      </c>
      <c r="H14" s="6"/>
    </row>
    <row r="15" spans="1:8" ht="15.75" thickBot="1" x14ac:dyDescent="0.3">
      <c r="A15" s="5"/>
      <c r="B15" s="7"/>
      <c r="C15" s="4" t="s">
        <v>16</v>
      </c>
      <c r="D15" s="119" t="s">
        <v>30</v>
      </c>
      <c r="E15" s="120"/>
      <c r="F15" s="121"/>
      <c r="G15" s="87">
        <f>27440.92+G32</f>
        <v>27440.92</v>
      </c>
      <c r="H15" s="6"/>
    </row>
    <row r="16" spans="1:8" ht="15.75" thickBot="1" x14ac:dyDescent="0.3">
      <c r="A16" s="5"/>
      <c r="B16" s="7"/>
      <c r="C16" s="4" t="s">
        <v>16</v>
      </c>
      <c r="D16" s="119" t="s">
        <v>31</v>
      </c>
      <c r="E16" s="120"/>
      <c r="F16" s="121"/>
      <c r="G16" s="88">
        <v>14477.51</v>
      </c>
      <c r="H16" s="49"/>
    </row>
    <row r="17" spans="1:10" ht="23.25" customHeight="1" thickBot="1" x14ac:dyDescent="0.3">
      <c r="A17" s="5"/>
      <c r="B17" s="7"/>
      <c r="C17" s="4" t="s">
        <v>16</v>
      </c>
      <c r="D17" s="119" t="s">
        <v>32</v>
      </c>
      <c r="E17" s="120"/>
      <c r="F17" s="121"/>
      <c r="G17" s="65">
        <v>19803</v>
      </c>
      <c r="H17" s="6"/>
      <c r="I17" s="1"/>
      <c r="J17" s="1"/>
    </row>
    <row r="18" spans="1:10" ht="35.25" customHeight="1" thickBot="1" x14ac:dyDescent="0.3">
      <c r="A18" s="5"/>
      <c r="B18" s="7"/>
      <c r="C18" s="4" t="s">
        <v>16</v>
      </c>
      <c r="D18" s="119" t="s">
        <v>18</v>
      </c>
      <c r="E18" s="120"/>
      <c r="F18" s="121"/>
      <c r="G18" s="15">
        <v>-31245.61</v>
      </c>
      <c r="H18" s="6"/>
      <c r="I18" s="1"/>
      <c r="J18" s="1"/>
    </row>
    <row r="19" spans="1:10" ht="28.5" customHeight="1" thickBot="1" x14ac:dyDescent="0.3">
      <c r="A19" s="5"/>
      <c r="B19" s="7"/>
      <c r="C19" s="4" t="s">
        <v>16</v>
      </c>
      <c r="D19" s="119" t="s">
        <v>33</v>
      </c>
      <c r="E19" s="120"/>
      <c r="F19" s="121"/>
      <c r="G19" s="73">
        <f>G18+G15-G17</f>
        <v>-23607.690000000002</v>
      </c>
      <c r="H19" s="47"/>
      <c r="I19" s="1"/>
      <c r="J19" s="1"/>
    </row>
    <row r="20" spans="1:10" ht="36.75" customHeight="1" thickBot="1" x14ac:dyDescent="0.3">
      <c r="A20" s="5" t="s">
        <v>34</v>
      </c>
      <c r="B20" s="7" t="s">
        <v>35</v>
      </c>
      <c r="C20" s="4" t="s">
        <v>16</v>
      </c>
      <c r="D20" s="155" t="s">
        <v>36</v>
      </c>
      <c r="E20" s="156"/>
      <c r="F20" s="157"/>
      <c r="G20" s="65">
        <v>57108.72</v>
      </c>
      <c r="H20" s="6"/>
      <c r="I20" s="1"/>
      <c r="J20" s="1"/>
    </row>
    <row r="21" spans="1:10" ht="26.25" thickBot="1" x14ac:dyDescent="0.3">
      <c r="A21" s="5" t="s">
        <v>37</v>
      </c>
      <c r="B21" s="32" t="s">
        <v>38</v>
      </c>
      <c r="C21" s="4" t="s">
        <v>16</v>
      </c>
      <c r="D21" s="142" t="s">
        <v>39</v>
      </c>
      <c r="E21" s="143"/>
      <c r="F21" s="144"/>
      <c r="G21" s="64">
        <v>48208.800000000003</v>
      </c>
      <c r="H21" s="6"/>
      <c r="I21" s="1"/>
      <c r="J21" s="1"/>
    </row>
    <row r="22" spans="1:10" ht="39" thickBot="1" x14ac:dyDescent="0.3">
      <c r="A22" s="5" t="s">
        <v>40</v>
      </c>
      <c r="B22" s="32" t="s">
        <v>41</v>
      </c>
      <c r="C22" s="4" t="s">
        <v>16</v>
      </c>
      <c r="D22" s="142" t="s">
        <v>42</v>
      </c>
      <c r="E22" s="143"/>
      <c r="F22" s="144"/>
      <c r="G22" s="64">
        <v>12162.96</v>
      </c>
      <c r="H22" s="6"/>
      <c r="I22" s="1"/>
      <c r="J22" s="1"/>
    </row>
    <row r="23" spans="1:10" ht="34.5" thickBot="1" x14ac:dyDescent="0.3">
      <c r="A23" s="5" t="s">
        <v>43</v>
      </c>
      <c r="B23" s="33" t="s">
        <v>44</v>
      </c>
      <c r="C23" s="4" t="s">
        <v>16</v>
      </c>
      <c r="D23" s="145" t="s">
        <v>45</v>
      </c>
      <c r="E23" s="146"/>
      <c r="F23" s="147"/>
      <c r="G23" s="64">
        <v>94487.64</v>
      </c>
      <c r="H23" s="6"/>
      <c r="I23" s="1"/>
      <c r="J23" s="1"/>
    </row>
    <row r="24" spans="1:10" ht="34.5" customHeight="1" thickBot="1" x14ac:dyDescent="0.3">
      <c r="A24" s="5" t="s">
        <v>46</v>
      </c>
      <c r="B24" s="74" t="s">
        <v>47</v>
      </c>
      <c r="C24" s="4" t="s">
        <v>16</v>
      </c>
      <c r="D24" s="142" t="s">
        <v>48</v>
      </c>
      <c r="E24" s="143"/>
      <c r="F24" s="144"/>
      <c r="G24" s="82">
        <v>227535.45</v>
      </c>
      <c r="H24" s="6"/>
      <c r="I24" s="1"/>
      <c r="J24" s="1"/>
    </row>
    <row r="25" spans="1:10" ht="39" thickBot="1" x14ac:dyDescent="0.3">
      <c r="A25" s="5" t="s">
        <v>49</v>
      </c>
      <c r="B25" s="7" t="s">
        <v>50</v>
      </c>
      <c r="C25" s="4" t="s">
        <v>16</v>
      </c>
      <c r="D25" s="152" t="s">
        <v>51</v>
      </c>
      <c r="E25" s="153"/>
      <c r="F25" s="154"/>
      <c r="G25" s="79">
        <v>243473.82</v>
      </c>
      <c r="H25" s="49"/>
      <c r="I25" s="1"/>
      <c r="J25" s="1"/>
    </row>
    <row r="26" spans="1:10" ht="47.25" customHeight="1" thickBot="1" x14ac:dyDescent="0.3">
      <c r="A26" s="5" t="s">
        <v>52</v>
      </c>
      <c r="B26" s="7" t="s">
        <v>53</v>
      </c>
      <c r="C26" s="4" t="s">
        <v>16</v>
      </c>
      <c r="D26" s="119" t="s">
        <v>54</v>
      </c>
      <c r="E26" s="120"/>
      <c r="F26" s="121"/>
      <c r="G26" s="13">
        <v>0</v>
      </c>
      <c r="H26" s="49"/>
      <c r="I26" s="1"/>
      <c r="J26" s="1"/>
    </row>
    <row r="27" spans="1:10" ht="15.75" thickBot="1" x14ac:dyDescent="0.3">
      <c r="A27" s="5" t="s">
        <v>55</v>
      </c>
      <c r="B27" s="7" t="s">
        <v>56</v>
      </c>
      <c r="C27" s="4" t="s">
        <v>16</v>
      </c>
      <c r="D27" s="119" t="s">
        <v>57</v>
      </c>
      <c r="E27" s="120"/>
      <c r="F27" s="121"/>
      <c r="G27" s="79">
        <v>0</v>
      </c>
      <c r="H27" s="49"/>
      <c r="I27" s="1"/>
      <c r="J27" s="1"/>
    </row>
    <row r="28" spans="1:10" ht="39" thickBot="1" x14ac:dyDescent="0.3">
      <c r="A28" s="5" t="s">
        <v>58</v>
      </c>
      <c r="B28" s="7" t="s">
        <v>59</v>
      </c>
      <c r="C28" s="4" t="s">
        <v>16</v>
      </c>
      <c r="D28" s="119" t="s">
        <v>60</v>
      </c>
      <c r="E28" s="120"/>
      <c r="F28" s="121"/>
      <c r="G28" s="90">
        <v>0</v>
      </c>
      <c r="H28" s="55"/>
      <c r="I28" s="1"/>
      <c r="J28" s="1"/>
    </row>
    <row r="29" spans="1:10" ht="15.75" customHeight="1" thickBot="1" x14ac:dyDescent="0.3">
      <c r="A29" s="5" t="s">
        <v>61</v>
      </c>
      <c r="B29" s="14" t="s">
        <v>62</v>
      </c>
      <c r="C29" s="4" t="s">
        <v>16</v>
      </c>
      <c r="D29" s="148"/>
      <c r="E29" s="149"/>
      <c r="F29" s="150"/>
      <c r="G29" s="103"/>
      <c r="H29" s="80"/>
      <c r="I29" s="76"/>
      <c r="J29" s="1"/>
    </row>
    <row r="30" spans="1:10" ht="15.75" customHeight="1" thickBot="1" x14ac:dyDescent="0.3">
      <c r="A30" s="5"/>
      <c r="B30" s="14"/>
      <c r="C30" s="4"/>
      <c r="D30" s="148" t="s">
        <v>63</v>
      </c>
      <c r="E30" s="149"/>
      <c r="F30" s="151"/>
      <c r="G30" s="104">
        <v>0</v>
      </c>
      <c r="H30" s="81"/>
      <c r="I30" s="76"/>
      <c r="J30" s="1"/>
    </row>
    <row r="31" spans="1:10" ht="15.75" customHeight="1" thickBot="1" x14ac:dyDescent="0.3">
      <c r="A31" s="5"/>
      <c r="B31" s="14"/>
      <c r="C31" s="4"/>
      <c r="D31" s="148" t="s">
        <v>64</v>
      </c>
      <c r="E31" s="149"/>
      <c r="F31" s="149"/>
      <c r="G31" s="104">
        <v>0</v>
      </c>
      <c r="H31" s="81"/>
      <c r="I31" s="76"/>
      <c r="J31" s="1"/>
    </row>
    <row r="32" spans="1:10" ht="15.75" thickBot="1" x14ac:dyDescent="0.3">
      <c r="A32" s="5"/>
      <c r="B32" s="14"/>
      <c r="C32" s="4"/>
      <c r="D32" s="148" t="s">
        <v>183</v>
      </c>
      <c r="E32" s="149"/>
      <c r="F32" s="149"/>
      <c r="G32" s="104">
        <v>0</v>
      </c>
      <c r="H32" s="81"/>
      <c r="I32" s="89"/>
      <c r="J32" s="1" t="s">
        <v>65</v>
      </c>
    </row>
    <row r="33" spans="1:13" ht="15.75" customHeight="1" thickBot="1" x14ac:dyDescent="0.3">
      <c r="A33" s="5"/>
      <c r="B33" s="14"/>
      <c r="C33" s="4"/>
      <c r="D33" s="148" t="s">
        <v>66</v>
      </c>
      <c r="E33" s="149"/>
      <c r="F33" s="149"/>
      <c r="G33" s="105">
        <v>0</v>
      </c>
      <c r="H33" s="81"/>
      <c r="I33" s="76"/>
      <c r="J33" s="1"/>
      <c r="K33" s="1"/>
      <c r="L33" s="1"/>
      <c r="M33" s="1"/>
    </row>
    <row r="34" spans="1:13" ht="15.75" customHeight="1" thickBot="1" x14ac:dyDescent="0.3">
      <c r="A34" s="5"/>
      <c r="B34" s="14"/>
      <c r="C34" s="4"/>
      <c r="D34" s="148" t="s">
        <v>67</v>
      </c>
      <c r="E34" s="149"/>
      <c r="F34" s="149"/>
      <c r="G34" s="106">
        <f>G33+G30-G31</f>
        <v>0</v>
      </c>
      <c r="H34" s="81"/>
      <c r="I34" s="76"/>
      <c r="J34" s="1"/>
      <c r="K34" s="1"/>
      <c r="L34" s="1"/>
      <c r="M34" s="1"/>
    </row>
    <row r="35" spans="1:13" ht="26.25" thickBot="1" x14ac:dyDescent="0.3">
      <c r="A35" s="5" t="s">
        <v>68</v>
      </c>
      <c r="B35" s="74" t="s">
        <v>69</v>
      </c>
      <c r="C35" s="4" t="s">
        <v>16</v>
      </c>
      <c r="D35" s="119" t="s">
        <v>69</v>
      </c>
      <c r="E35" s="120"/>
      <c r="F35" s="121"/>
      <c r="G35" s="66">
        <f>G24+G19</f>
        <v>203927.76</v>
      </c>
      <c r="H35" s="50"/>
      <c r="I35" s="1"/>
      <c r="J35" s="1"/>
      <c r="K35" s="1"/>
      <c r="L35" s="1"/>
      <c r="M35" s="1"/>
    </row>
    <row r="36" spans="1:13" ht="51" customHeight="1" thickBot="1" x14ac:dyDescent="0.3">
      <c r="A36" s="5" t="s">
        <v>70</v>
      </c>
      <c r="B36" s="5" t="s">
        <v>71</v>
      </c>
      <c r="C36" s="4" t="s">
        <v>16</v>
      </c>
      <c r="D36" s="119" t="s">
        <v>71</v>
      </c>
      <c r="E36" s="120"/>
      <c r="F36" s="121"/>
      <c r="G36" s="13">
        <v>0</v>
      </c>
      <c r="H36" s="6"/>
      <c r="I36" s="1"/>
      <c r="J36" s="1"/>
      <c r="K36" s="1"/>
      <c r="L36" s="1"/>
      <c r="M36" s="1" t="s">
        <v>65</v>
      </c>
    </row>
    <row r="37" spans="1:13" ht="57.75" customHeight="1" thickBot="1" x14ac:dyDescent="0.3">
      <c r="A37" s="5" t="s">
        <v>72</v>
      </c>
      <c r="B37" s="5" t="s">
        <v>33</v>
      </c>
      <c r="C37" s="4" t="s">
        <v>16</v>
      </c>
      <c r="D37" s="119" t="s">
        <v>33</v>
      </c>
      <c r="E37" s="120"/>
      <c r="F37" s="121"/>
      <c r="G37" s="73">
        <f>G19</f>
        <v>-23607.690000000002</v>
      </c>
      <c r="H37" s="47"/>
      <c r="I37" s="1"/>
      <c r="J37" s="1"/>
      <c r="K37" s="1"/>
      <c r="L37" s="1"/>
      <c r="M37" s="1"/>
    </row>
    <row r="38" spans="1:13" ht="51.75" thickBot="1" x14ac:dyDescent="0.3">
      <c r="A38" s="5" t="s">
        <v>73</v>
      </c>
      <c r="B38" s="5" t="s">
        <v>74</v>
      </c>
      <c r="C38" s="4" t="s">
        <v>16</v>
      </c>
      <c r="D38" s="119" t="s">
        <v>75</v>
      </c>
      <c r="E38" s="120"/>
      <c r="F38" s="121"/>
      <c r="G38" s="83">
        <v>117443.04</v>
      </c>
      <c r="H38" s="49"/>
      <c r="I38" s="1"/>
      <c r="J38" s="1"/>
      <c r="K38" s="1"/>
      <c r="L38" s="1"/>
      <c r="M38" s="1"/>
    </row>
    <row r="39" spans="1:13" ht="15.75" thickBot="1" x14ac:dyDescent="0.3">
      <c r="A39" s="164" t="s">
        <v>76</v>
      </c>
      <c r="B39" s="165"/>
      <c r="C39" s="165"/>
      <c r="D39" s="165"/>
      <c r="E39" s="165"/>
      <c r="F39" s="181"/>
      <c r="G39" s="165"/>
      <c r="H39" s="183"/>
      <c r="I39" s="1"/>
      <c r="J39" s="1"/>
      <c r="K39" s="1"/>
      <c r="L39" s="1"/>
      <c r="M39" s="1"/>
    </row>
    <row r="40" spans="1:13" ht="57" thickBot="1" x14ac:dyDescent="0.3">
      <c r="A40" s="5" t="s">
        <v>77</v>
      </c>
      <c r="B40" s="5" t="s">
        <v>78</v>
      </c>
      <c r="C40" s="4" t="s">
        <v>79</v>
      </c>
      <c r="D40" s="18" t="s">
        <v>80</v>
      </c>
      <c r="E40" s="5" t="s">
        <v>81</v>
      </c>
      <c r="F40" s="45" t="s">
        <v>82</v>
      </c>
      <c r="G40" s="46" t="s">
        <v>83</v>
      </c>
      <c r="H40" s="43" t="s">
        <v>84</v>
      </c>
      <c r="I40" s="1"/>
      <c r="J40" s="1"/>
      <c r="K40" s="1"/>
      <c r="L40" s="1"/>
      <c r="M40" s="1"/>
    </row>
    <row r="41" spans="1:13" ht="68.25" thickBot="1" x14ac:dyDescent="0.3">
      <c r="A41" s="16">
        <v>1</v>
      </c>
      <c r="B41" s="5" t="s">
        <v>85</v>
      </c>
      <c r="C41" s="4" t="s">
        <v>86</v>
      </c>
      <c r="D41" s="58" t="s">
        <v>87</v>
      </c>
      <c r="E41" s="52">
        <v>2.13</v>
      </c>
      <c r="F41" s="59" t="s">
        <v>88</v>
      </c>
      <c r="G41" s="60">
        <v>3810334293</v>
      </c>
      <c r="H41" s="61">
        <v>19803</v>
      </c>
      <c r="I41" s="1"/>
      <c r="J41" s="1"/>
      <c r="K41" s="1"/>
      <c r="L41" s="1"/>
      <c r="M41" s="1"/>
    </row>
    <row r="42" spans="1:13" ht="77.25" thickBot="1" x14ac:dyDescent="0.3">
      <c r="A42" s="16">
        <v>2</v>
      </c>
      <c r="B42" s="5" t="s">
        <v>89</v>
      </c>
      <c r="C42" s="4" t="s">
        <v>86</v>
      </c>
      <c r="D42" s="51" t="s">
        <v>90</v>
      </c>
      <c r="E42" s="98">
        <v>2.74</v>
      </c>
      <c r="F42" s="77" t="s">
        <v>88</v>
      </c>
      <c r="G42" s="60">
        <v>3810334293</v>
      </c>
      <c r="H42" s="61">
        <v>40643.040000000001</v>
      </c>
      <c r="I42" s="1"/>
      <c r="J42" s="1"/>
      <c r="K42" s="1"/>
      <c r="L42" s="1"/>
      <c r="M42" s="1"/>
    </row>
    <row r="43" spans="1:13" ht="20.25" thickBot="1" x14ac:dyDescent="0.3">
      <c r="A43" s="16">
        <v>3</v>
      </c>
      <c r="B43" s="5" t="s">
        <v>91</v>
      </c>
      <c r="C43" s="4" t="s">
        <v>86</v>
      </c>
      <c r="D43" s="51" t="s">
        <v>92</v>
      </c>
      <c r="E43" s="52">
        <v>3.85</v>
      </c>
      <c r="F43" s="78" t="s">
        <v>93</v>
      </c>
      <c r="G43" s="60">
        <v>3848000155</v>
      </c>
      <c r="H43" s="61">
        <v>57108.72</v>
      </c>
      <c r="I43" s="1"/>
      <c r="J43" s="1"/>
      <c r="K43" s="1"/>
      <c r="L43" s="1"/>
      <c r="M43" s="1"/>
    </row>
    <row r="44" spans="1:13" ht="26.25" thickBot="1" x14ac:dyDescent="0.3">
      <c r="A44" s="16">
        <v>4</v>
      </c>
      <c r="B44" s="5" t="s">
        <v>94</v>
      </c>
      <c r="C44" s="4" t="s">
        <v>86</v>
      </c>
      <c r="D44" s="51" t="s">
        <v>92</v>
      </c>
      <c r="E44" s="52">
        <v>3.25</v>
      </c>
      <c r="F44" s="78" t="s">
        <v>95</v>
      </c>
      <c r="G44" s="60">
        <v>3837003965</v>
      </c>
      <c r="H44" s="61">
        <v>44070.82</v>
      </c>
      <c r="I44" s="1"/>
      <c r="J44" s="1"/>
      <c r="K44" s="1"/>
      <c r="L44" s="1"/>
      <c r="M44" s="1"/>
    </row>
    <row r="45" spans="1:13" ht="75" customHeight="1" thickBot="1" x14ac:dyDescent="0.3">
      <c r="A45" s="16">
        <v>5</v>
      </c>
      <c r="B45" s="5" t="s">
        <v>96</v>
      </c>
      <c r="C45" s="4" t="s">
        <v>86</v>
      </c>
      <c r="D45" s="58" t="s">
        <v>87</v>
      </c>
      <c r="E45" s="52">
        <v>0.82</v>
      </c>
      <c r="F45" s="59" t="s">
        <v>97</v>
      </c>
      <c r="G45" s="60">
        <v>3848006622</v>
      </c>
      <c r="H45" s="99">
        <v>12162.96</v>
      </c>
      <c r="I45" s="1"/>
      <c r="J45" s="1"/>
      <c r="K45" s="1"/>
      <c r="L45" s="1"/>
      <c r="M45" s="1"/>
    </row>
    <row r="46" spans="1:13" ht="68.25" customHeight="1" thickBot="1" x14ac:dyDescent="0.3">
      <c r="A46" s="16">
        <v>6</v>
      </c>
      <c r="B46" s="17" t="s">
        <v>98</v>
      </c>
      <c r="C46" s="4" t="s">
        <v>86</v>
      </c>
      <c r="D46" s="58" t="s">
        <v>87</v>
      </c>
      <c r="E46" s="52">
        <v>6.37</v>
      </c>
      <c r="F46" s="62" t="s">
        <v>97</v>
      </c>
      <c r="G46" s="97">
        <v>3848006622</v>
      </c>
      <c r="H46" s="99">
        <v>94487.64</v>
      </c>
      <c r="I46" s="1"/>
      <c r="J46" s="1"/>
      <c r="K46" s="1"/>
      <c r="L46" s="1"/>
      <c r="M46" s="1"/>
    </row>
    <row r="47" spans="1:13" ht="26.25" thickBot="1" x14ac:dyDescent="0.3">
      <c r="A47" s="5" t="s">
        <v>99</v>
      </c>
      <c r="B47" s="5" t="s">
        <v>100</v>
      </c>
      <c r="C47" s="4" t="s">
        <v>16</v>
      </c>
      <c r="D47" s="5"/>
      <c r="E47" s="5"/>
      <c r="F47" s="190"/>
      <c r="G47" s="121"/>
      <c r="H47" s="99">
        <v>268276.2</v>
      </c>
      <c r="I47" s="1"/>
      <c r="J47" s="1"/>
      <c r="K47" s="1"/>
      <c r="L47" s="1"/>
      <c r="M47" s="1"/>
    </row>
    <row r="48" spans="1:13" ht="15.75" thickBot="1" x14ac:dyDescent="0.3">
      <c r="A48" s="164" t="s">
        <v>101</v>
      </c>
      <c r="B48" s="165"/>
      <c r="C48" s="165"/>
      <c r="D48" s="165"/>
      <c r="E48" s="165"/>
      <c r="F48" s="165"/>
      <c r="G48" s="165"/>
      <c r="H48" s="166"/>
      <c r="I48" s="1"/>
      <c r="J48" s="1"/>
      <c r="K48" s="1"/>
      <c r="L48" s="1"/>
      <c r="M48" s="1"/>
    </row>
    <row r="49" spans="1:9" ht="26.25" thickBot="1" x14ac:dyDescent="0.3">
      <c r="A49" s="51" t="s">
        <v>102</v>
      </c>
      <c r="B49" s="51" t="s">
        <v>103</v>
      </c>
      <c r="C49" s="52" t="s">
        <v>104</v>
      </c>
      <c r="D49" s="122" t="s">
        <v>105</v>
      </c>
      <c r="E49" s="123"/>
      <c r="F49" s="56">
        <v>0</v>
      </c>
      <c r="G49" s="51"/>
      <c r="H49" s="49"/>
      <c r="I49" s="1"/>
    </row>
    <row r="50" spans="1:9" ht="39" thickBot="1" x14ac:dyDescent="0.3">
      <c r="A50" s="51" t="s">
        <v>106</v>
      </c>
      <c r="B50" s="51" t="s">
        <v>107</v>
      </c>
      <c r="C50" s="52" t="s">
        <v>104</v>
      </c>
      <c r="D50" s="122" t="s">
        <v>107</v>
      </c>
      <c r="E50" s="123"/>
      <c r="F50" s="56">
        <v>0</v>
      </c>
      <c r="G50" s="51"/>
      <c r="H50" s="49"/>
      <c r="I50" s="1"/>
    </row>
    <row r="51" spans="1:9" ht="39" thickBot="1" x14ac:dyDescent="0.3">
      <c r="A51" s="51" t="s">
        <v>108</v>
      </c>
      <c r="B51" s="51" t="s">
        <v>109</v>
      </c>
      <c r="C51" s="52" t="s">
        <v>104</v>
      </c>
      <c r="D51" s="122" t="s">
        <v>109</v>
      </c>
      <c r="E51" s="123"/>
      <c r="F51" s="56">
        <v>0</v>
      </c>
      <c r="G51" s="51"/>
      <c r="H51" s="49"/>
      <c r="I51" s="1"/>
    </row>
    <row r="52" spans="1:9" ht="26.25" thickBot="1" x14ac:dyDescent="0.3">
      <c r="A52" s="51" t="s">
        <v>110</v>
      </c>
      <c r="B52" s="51" t="s">
        <v>111</v>
      </c>
      <c r="C52" s="52" t="s">
        <v>16</v>
      </c>
      <c r="D52" s="122" t="s">
        <v>111</v>
      </c>
      <c r="E52" s="123"/>
      <c r="F52" s="56">
        <v>0</v>
      </c>
      <c r="G52" s="51"/>
      <c r="H52" s="49"/>
      <c r="I52" s="1"/>
    </row>
    <row r="53" spans="1:9" ht="15.75" thickBot="1" x14ac:dyDescent="0.3">
      <c r="A53" s="184" t="s">
        <v>112</v>
      </c>
      <c r="B53" s="185"/>
      <c r="C53" s="185"/>
      <c r="D53" s="185"/>
      <c r="E53" s="185"/>
      <c r="F53" s="185"/>
      <c r="G53" s="185"/>
      <c r="H53" s="186"/>
      <c r="I53" s="1"/>
    </row>
    <row r="54" spans="1:9" ht="45" customHeight="1" thickBot="1" x14ac:dyDescent="0.3">
      <c r="A54" s="51" t="s">
        <v>113</v>
      </c>
      <c r="B54" s="51" t="s">
        <v>15</v>
      </c>
      <c r="C54" s="52" t="s">
        <v>16</v>
      </c>
      <c r="D54" s="122" t="s">
        <v>15</v>
      </c>
      <c r="E54" s="123"/>
      <c r="F54" s="56">
        <v>0</v>
      </c>
      <c r="G54" s="51"/>
      <c r="H54" s="49"/>
      <c r="I54" s="1"/>
    </row>
    <row r="55" spans="1:9" ht="56.25" customHeight="1" thickBot="1" x14ac:dyDescent="0.3">
      <c r="A55" s="51" t="s">
        <v>114</v>
      </c>
      <c r="B55" s="51" t="s">
        <v>18</v>
      </c>
      <c r="C55" s="52" t="s">
        <v>16</v>
      </c>
      <c r="D55" s="122" t="s">
        <v>18</v>
      </c>
      <c r="E55" s="123"/>
      <c r="F55" s="56">
        <v>0</v>
      </c>
      <c r="G55" s="51"/>
      <c r="H55" s="49"/>
      <c r="I55" s="1"/>
    </row>
    <row r="56" spans="1:9" ht="54.75" customHeight="1" thickBot="1" x14ac:dyDescent="0.3">
      <c r="A56" s="51" t="s">
        <v>115</v>
      </c>
      <c r="B56" s="51" t="s">
        <v>20</v>
      </c>
      <c r="C56" s="52" t="s">
        <v>16</v>
      </c>
      <c r="D56" s="122" t="s">
        <v>20</v>
      </c>
      <c r="E56" s="123"/>
      <c r="F56" s="56">
        <v>0</v>
      </c>
      <c r="G56" s="51"/>
      <c r="H56" s="49"/>
      <c r="I56" s="1"/>
    </row>
    <row r="57" spans="1:9" ht="48" customHeight="1" thickBot="1" x14ac:dyDescent="0.3">
      <c r="A57" s="51" t="s">
        <v>116</v>
      </c>
      <c r="B57" s="51" t="s">
        <v>71</v>
      </c>
      <c r="C57" s="52" t="s">
        <v>16</v>
      </c>
      <c r="D57" s="122" t="s">
        <v>71</v>
      </c>
      <c r="E57" s="123"/>
      <c r="F57" s="56">
        <v>0</v>
      </c>
      <c r="G57" s="51"/>
      <c r="H57" s="49"/>
      <c r="I57" s="1"/>
    </row>
    <row r="58" spans="1:9" ht="60" customHeight="1" thickBot="1" x14ac:dyDescent="0.3">
      <c r="A58" s="51" t="s">
        <v>117</v>
      </c>
      <c r="B58" s="51" t="s">
        <v>33</v>
      </c>
      <c r="C58" s="52" t="s">
        <v>16</v>
      </c>
      <c r="D58" s="122" t="s">
        <v>33</v>
      </c>
      <c r="E58" s="123"/>
      <c r="F58" s="56">
        <v>0</v>
      </c>
      <c r="G58" s="51"/>
      <c r="H58" s="49"/>
      <c r="I58" s="1"/>
    </row>
    <row r="59" spans="1:9" ht="39" thickBot="1" x14ac:dyDescent="0.3">
      <c r="A59" s="53" t="s">
        <v>118</v>
      </c>
      <c r="B59" s="53" t="s">
        <v>75</v>
      </c>
      <c r="C59" s="54" t="s">
        <v>16</v>
      </c>
      <c r="D59" s="140" t="s">
        <v>75</v>
      </c>
      <c r="E59" s="141"/>
      <c r="F59" s="57">
        <v>106537.9</v>
      </c>
      <c r="G59" s="53"/>
      <c r="H59" s="55"/>
      <c r="I59" s="1"/>
    </row>
    <row r="60" spans="1:9" ht="15.75" thickBot="1" x14ac:dyDescent="0.3">
      <c r="A60" s="19" t="s">
        <v>119</v>
      </c>
      <c r="B60" s="20"/>
      <c r="C60" s="20"/>
      <c r="D60" s="20"/>
      <c r="E60" s="20"/>
      <c r="F60" s="20"/>
      <c r="G60" s="20"/>
      <c r="H60" s="21"/>
      <c r="I60" s="1"/>
    </row>
    <row r="61" spans="1:9" ht="68.25" thickBot="1" x14ac:dyDescent="0.3">
      <c r="A61" s="5" t="s">
        <v>120</v>
      </c>
      <c r="B61" s="12" t="s">
        <v>121</v>
      </c>
      <c r="C61" s="4" t="s">
        <v>122</v>
      </c>
      <c r="D61" s="22" t="s">
        <v>123</v>
      </c>
      <c r="E61" s="67" t="s">
        <v>124</v>
      </c>
      <c r="F61" s="22" t="s">
        <v>125</v>
      </c>
      <c r="G61" s="25" t="s">
        <v>126</v>
      </c>
      <c r="H61" s="42" t="s">
        <v>127</v>
      </c>
      <c r="I61" s="1"/>
    </row>
    <row r="62" spans="1:9" ht="15.75" thickBot="1" x14ac:dyDescent="0.3">
      <c r="A62" s="5" t="s">
        <v>128</v>
      </c>
      <c r="B62" s="5" t="s">
        <v>2</v>
      </c>
      <c r="C62" s="4" t="s">
        <v>122</v>
      </c>
      <c r="D62" s="4" t="s">
        <v>129</v>
      </c>
      <c r="E62" s="4" t="s">
        <v>130</v>
      </c>
      <c r="F62" s="4" t="s">
        <v>130</v>
      </c>
      <c r="G62" s="4" t="s">
        <v>130</v>
      </c>
      <c r="H62" s="24" t="s">
        <v>131</v>
      </c>
      <c r="I62" s="1"/>
    </row>
    <row r="63" spans="1:9" ht="26.25" thickBot="1" x14ac:dyDescent="0.3">
      <c r="A63" s="5" t="s">
        <v>132</v>
      </c>
      <c r="B63" s="5" t="s">
        <v>133</v>
      </c>
      <c r="C63" s="4" t="s">
        <v>134</v>
      </c>
      <c r="D63" s="100">
        <f>D64/1638.64</f>
        <v>447.53206317433961</v>
      </c>
      <c r="E63" s="100">
        <f>E64/140.38</f>
        <v>562.51054281236645</v>
      </c>
      <c r="F63" s="100">
        <f>F64/14.34</f>
        <v>1573.0299860529985</v>
      </c>
      <c r="G63" s="101">
        <f>G64/22.34</f>
        <v>2013.5013428827217</v>
      </c>
      <c r="H63" s="102">
        <f>H64/1.01</f>
        <v>2265.7128712871286</v>
      </c>
      <c r="I63" s="1"/>
    </row>
    <row r="64" spans="1:9" ht="15.75" thickBot="1" x14ac:dyDescent="0.3">
      <c r="A64" s="5" t="s">
        <v>135</v>
      </c>
      <c r="B64" s="5" t="s">
        <v>136</v>
      </c>
      <c r="C64" s="4" t="s">
        <v>16</v>
      </c>
      <c r="D64" s="65">
        <v>733343.94</v>
      </c>
      <c r="E64" s="65">
        <v>78965.23</v>
      </c>
      <c r="F64" s="65">
        <v>22557.25</v>
      </c>
      <c r="G64" s="72">
        <v>44981.62</v>
      </c>
      <c r="H64" s="68">
        <v>2288.37</v>
      </c>
      <c r="I64" s="48"/>
    </row>
    <row r="65" spans="1:8" ht="15.75" thickBot="1" x14ac:dyDescent="0.3">
      <c r="A65" s="5" t="s">
        <v>137</v>
      </c>
      <c r="B65" s="5" t="s">
        <v>138</v>
      </c>
      <c r="C65" s="4" t="s">
        <v>16</v>
      </c>
      <c r="D65" s="65">
        <v>670568.39</v>
      </c>
      <c r="E65" s="65">
        <v>56966.879999999997</v>
      </c>
      <c r="F65" s="65">
        <v>15744.71</v>
      </c>
      <c r="G65" s="69">
        <v>30626.85</v>
      </c>
      <c r="H65" s="69">
        <v>1691.68</v>
      </c>
    </row>
    <row r="66" spans="1:8" ht="26.25" thickBot="1" x14ac:dyDescent="0.3">
      <c r="A66" s="5" t="s">
        <v>139</v>
      </c>
      <c r="B66" s="5" t="s">
        <v>140</v>
      </c>
      <c r="C66" s="4" t="s">
        <v>16</v>
      </c>
      <c r="D66" s="75">
        <f>D64-D65</f>
        <v>62775.54999999993</v>
      </c>
      <c r="E66" s="75">
        <f t="shared" ref="E66:H66" si="0">E64-E65</f>
        <v>21998.35</v>
      </c>
      <c r="F66" s="75">
        <f t="shared" si="0"/>
        <v>6812.5400000000009</v>
      </c>
      <c r="G66" s="75">
        <f t="shared" si="0"/>
        <v>14354.770000000004</v>
      </c>
      <c r="H66" s="75">
        <f t="shared" si="0"/>
        <v>596.68999999999983</v>
      </c>
    </row>
    <row r="67" spans="1:8" ht="39" thickBot="1" x14ac:dyDescent="0.3">
      <c r="A67" s="5" t="s">
        <v>141</v>
      </c>
      <c r="B67" s="5" t="s">
        <v>142</v>
      </c>
      <c r="C67" s="4" t="s">
        <v>16</v>
      </c>
      <c r="D67" s="70">
        <v>733343.94</v>
      </c>
      <c r="E67" s="70">
        <v>83495.09</v>
      </c>
      <c r="F67" s="71">
        <v>23031.23</v>
      </c>
      <c r="G67" s="71">
        <v>46326.400000000001</v>
      </c>
      <c r="H67" s="71">
        <v>2288.37</v>
      </c>
    </row>
    <row r="68" spans="1:8" ht="26.25" thickBot="1" x14ac:dyDescent="0.3">
      <c r="A68" s="5" t="s">
        <v>143</v>
      </c>
      <c r="B68" s="5" t="s">
        <v>111</v>
      </c>
      <c r="C68" s="4" t="s">
        <v>16</v>
      </c>
      <c r="D68" s="44">
        <v>0</v>
      </c>
      <c r="E68" s="44">
        <f>E67-E64</f>
        <v>4529.8600000000006</v>
      </c>
      <c r="F68" s="44">
        <f t="shared" ref="F68:H68" si="1">F67-F64</f>
        <v>473.97999999999956</v>
      </c>
      <c r="G68" s="44">
        <f t="shared" si="1"/>
        <v>1344.7799999999988</v>
      </c>
      <c r="H68" s="44">
        <f t="shared" si="1"/>
        <v>0</v>
      </c>
    </row>
    <row r="69" spans="1:8" ht="45" customHeight="1" thickBot="1" x14ac:dyDescent="0.3">
      <c r="A69" s="5" t="s">
        <v>144</v>
      </c>
      <c r="B69" s="18" t="s">
        <v>145</v>
      </c>
      <c r="C69" s="4" t="s">
        <v>16</v>
      </c>
      <c r="D69" s="161" t="s">
        <v>146</v>
      </c>
      <c r="E69" s="162"/>
      <c r="F69" s="162"/>
      <c r="G69" s="162"/>
      <c r="H69" s="163"/>
    </row>
    <row r="70" spans="1:8" ht="60.75" customHeight="1" thickBot="1" x14ac:dyDescent="0.3">
      <c r="A70" s="5" t="s">
        <v>147</v>
      </c>
      <c r="B70" s="18" t="s">
        <v>148</v>
      </c>
      <c r="C70" s="4" t="s">
        <v>16</v>
      </c>
      <c r="D70" s="131" t="s">
        <v>146</v>
      </c>
      <c r="E70" s="132"/>
      <c r="F70" s="132"/>
      <c r="G70" s="132"/>
      <c r="H70" s="133"/>
    </row>
    <row r="71" spans="1:8" ht="61.5" customHeight="1" thickBot="1" x14ac:dyDescent="0.3">
      <c r="A71" s="5" t="s">
        <v>149</v>
      </c>
      <c r="B71" s="18" t="s">
        <v>150</v>
      </c>
      <c r="C71" s="4" t="s">
        <v>16</v>
      </c>
      <c r="D71" s="17"/>
      <c r="E71" s="13">
        <v>0</v>
      </c>
      <c r="F71" s="13">
        <v>0</v>
      </c>
      <c r="G71" s="13">
        <v>0</v>
      </c>
      <c r="H71" s="26">
        <v>0</v>
      </c>
    </row>
    <row r="72" spans="1:8" ht="15.75" thickBot="1" x14ac:dyDescent="0.3">
      <c r="A72" s="164" t="s">
        <v>151</v>
      </c>
      <c r="B72" s="165"/>
      <c r="C72" s="165"/>
      <c r="D72" s="165"/>
      <c r="E72" s="165"/>
      <c r="F72" s="165"/>
      <c r="G72" s="165"/>
      <c r="H72" s="166"/>
    </row>
    <row r="73" spans="1:8" ht="39" thickBot="1" x14ac:dyDescent="0.3">
      <c r="A73" s="111" t="s">
        <v>152</v>
      </c>
      <c r="B73" s="111" t="s">
        <v>103</v>
      </c>
      <c r="C73" s="112" t="s">
        <v>104</v>
      </c>
      <c r="D73" s="111" t="s">
        <v>103</v>
      </c>
      <c r="E73" s="128" t="s">
        <v>186</v>
      </c>
      <c r="F73" s="129"/>
      <c r="G73" s="130"/>
      <c r="H73" s="113">
        <v>24</v>
      </c>
    </row>
    <row r="74" spans="1:8" ht="72.75" customHeight="1" thickBot="1" x14ac:dyDescent="0.3">
      <c r="A74" s="111" t="s">
        <v>153</v>
      </c>
      <c r="B74" s="111" t="s">
        <v>107</v>
      </c>
      <c r="C74" s="112" t="s">
        <v>104</v>
      </c>
      <c r="D74" s="111" t="s">
        <v>107</v>
      </c>
      <c r="E74" s="128"/>
      <c r="F74" s="129"/>
      <c r="G74" s="130"/>
      <c r="H74" s="113">
        <v>24</v>
      </c>
    </row>
    <row r="75" spans="1:8" ht="51.75" thickBot="1" x14ac:dyDescent="0.3">
      <c r="A75" s="111" t="s">
        <v>154</v>
      </c>
      <c r="B75" s="111" t="s">
        <v>109</v>
      </c>
      <c r="C75" s="112" t="s">
        <v>155</v>
      </c>
      <c r="D75" s="111" t="s">
        <v>109</v>
      </c>
      <c r="E75" s="128"/>
      <c r="F75" s="129"/>
      <c r="G75" s="130"/>
      <c r="H75" s="113">
        <v>0</v>
      </c>
    </row>
    <row r="76" spans="1:8" ht="39" thickBot="1" x14ac:dyDescent="0.3">
      <c r="A76" s="5" t="s">
        <v>156</v>
      </c>
      <c r="B76" s="5" t="s">
        <v>111</v>
      </c>
      <c r="C76" s="4" t="s">
        <v>16</v>
      </c>
      <c r="D76" s="5" t="s">
        <v>111</v>
      </c>
      <c r="E76" s="131"/>
      <c r="F76" s="132"/>
      <c r="G76" s="133"/>
      <c r="H76" s="26">
        <v>6348.62</v>
      </c>
    </row>
    <row r="77" spans="1:8" ht="15.75" thickBot="1" x14ac:dyDescent="0.3">
      <c r="A77" s="164" t="s">
        <v>157</v>
      </c>
      <c r="B77" s="165"/>
      <c r="C77" s="165"/>
      <c r="D77" s="165"/>
      <c r="E77" s="165"/>
      <c r="F77" s="165"/>
      <c r="G77" s="165"/>
      <c r="H77" s="166"/>
    </row>
    <row r="78" spans="1:8" ht="51.75" thickBot="1" x14ac:dyDescent="0.3">
      <c r="A78" s="114" t="s">
        <v>158</v>
      </c>
      <c r="B78" s="114" t="s">
        <v>159</v>
      </c>
      <c r="C78" s="115" t="s">
        <v>104</v>
      </c>
      <c r="D78" s="114" t="s">
        <v>159</v>
      </c>
      <c r="E78" s="134" t="s">
        <v>187</v>
      </c>
      <c r="F78" s="135"/>
      <c r="G78" s="136"/>
      <c r="H78" s="116">
        <v>3</v>
      </c>
    </row>
    <row r="79" spans="1:8" ht="26.25" thickBot="1" x14ac:dyDescent="0.3">
      <c r="A79" s="114" t="s">
        <v>160</v>
      </c>
      <c r="B79" s="114" t="s">
        <v>161</v>
      </c>
      <c r="C79" s="115" t="s">
        <v>104</v>
      </c>
      <c r="D79" s="114" t="s">
        <v>161</v>
      </c>
      <c r="E79" s="137"/>
      <c r="F79" s="138"/>
      <c r="G79" s="139"/>
      <c r="H79" s="117"/>
    </row>
    <row r="80" spans="1:8" ht="57" thickBot="1" x14ac:dyDescent="0.3">
      <c r="A80" s="114" t="s">
        <v>162</v>
      </c>
      <c r="B80" s="114" t="s">
        <v>163</v>
      </c>
      <c r="C80" s="115" t="s">
        <v>16</v>
      </c>
      <c r="D80" s="118" t="s">
        <v>163</v>
      </c>
      <c r="E80" s="125" t="s">
        <v>164</v>
      </c>
      <c r="F80" s="126"/>
      <c r="G80" s="126"/>
      <c r="H80" s="127"/>
    </row>
    <row r="81" spans="1:8" x14ac:dyDescent="0.25">
      <c r="A81" s="2"/>
      <c r="B81" s="1"/>
      <c r="C81" s="1"/>
      <c r="D81" s="1"/>
      <c r="E81" s="1"/>
      <c r="F81" s="1"/>
      <c r="G81" s="1"/>
      <c r="H81" s="1"/>
    </row>
    <row r="82" spans="1:8" ht="8.25" customHeight="1" x14ac:dyDescent="0.25">
      <c r="A82" s="2"/>
      <c r="B82" s="1"/>
      <c r="C82" s="1"/>
      <c r="D82" s="1"/>
      <c r="E82" s="1"/>
      <c r="F82" s="1"/>
      <c r="G82" s="1"/>
      <c r="H82" s="1"/>
    </row>
    <row r="83" spans="1:8" ht="45" customHeight="1" x14ac:dyDescent="0.25">
      <c r="A83" s="124" t="s">
        <v>165</v>
      </c>
      <c r="B83" s="124"/>
      <c r="C83" s="124"/>
      <c r="D83" s="124"/>
      <c r="E83" s="124"/>
      <c r="F83" s="124"/>
      <c r="G83" s="124"/>
      <c r="H83" s="124"/>
    </row>
    <row r="84" spans="1:8" x14ac:dyDescent="0.25">
      <c r="A84" s="2"/>
      <c r="B84" s="1"/>
      <c r="C84" s="1"/>
      <c r="D84" s="1"/>
      <c r="E84" s="1"/>
      <c r="F84" s="1"/>
      <c r="G84" s="1"/>
      <c r="H84" s="1"/>
    </row>
    <row r="85" spans="1:8" ht="15.75" thickBot="1" x14ac:dyDescent="0.3">
      <c r="A85" s="3" t="s">
        <v>166</v>
      </c>
      <c r="B85" s="1"/>
      <c r="C85" s="1"/>
      <c r="D85" s="1"/>
      <c r="E85" s="1"/>
      <c r="F85" s="1"/>
      <c r="G85" s="1"/>
      <c r="H85" s="1"/>
    </row>
    <row r="86" spans="1:8" ht="15.75" thickBot="1" x14ac:dyDescent="0.3">
      <c r="A86" s="27">
        <v>1</v>
      </c>
      <c r="B86" s="28" t="s">
        <v>104</v>
      </c>
      <c r="C86" s="158" t="s">
        <v>167</v>
      </c>
      <c r="D86" s="159"/>
      <c r="E86" s="160"/>
      <c r="F86" s="1"/>
      <c r="G86" s="1"/>
      <c r="H86" s="1"/>
    </row>
    <row r="87" spans="1:8" ht="15.75" thickBot="1" x14ac:dyDescent="0.3">
      <c r="A87" s="29">
        <v>2</v>
      </c>
      <c r="B87" s="5" t="s">
        <v>168</v>
      </c>
      <c r="C87" s="158" t="s">
        <v>169</v>
      </c>
      <c r="D87" s="159"/>
      <c r="E87" s="160"/>
      <c r="F87" s="1"/>
      <c r="G87" s="1"/>
      <c r="H87" s="1"/>
    </row>
    <row r="88" spans="1:8" ht="15.75" thickBot="1" x14ac:dyDescent="0.3">
      <c r="A88" s="29">
        <v>3</v>
      </c>
      <c r="B88" s="5" t="s">
        <v>170</v>
      </c>
      <c r="C88" s="158" t="s">
        <v>171</v>
      </c>
      <c r="D88" s="159"/>
      <c r="E88" s="160"/>
      <c r="F88" s="1"/>
      <c r="G88" s="1"/>
      <c r="H88" s="1"/>
    </row>
    <row r="89" spans="1:8" ht="15.75" thickBot="1" x14ac:dyDescent="0.3">
      <c r="A89" s="29">
        <v>4</v>
      </c>
      <c r="B89" s="5" t="s">
        <v>16</v>
      </c>
      <c r="C89" s="158" t="s">
        <v>172</v>
      </c>
      <c r="D89" s="159"/>
      <c r="E89" s="160"/>
      <c r="F89" s="1"/>
      <c r="G89" s="1"/>
      <c r="H89" s="1"/>
    </row>
    <row r="90" spans="1:8" ht="15.75" thickBot="1" x14ac:dyDescent="0.3">
      <c r="A90" s="29">
        <v>5</v>
      </c>
      <c r="B90" s="5" t="s">
        <v>134</v>
      </c>
      <c r="C90" s="158" t="s">
        <v>173</v>
      </c>
      <c r="D90" s="159"/>
      <c r="E90" s="160"/>
      <c r="F90" s="1"/>
      <c r="G90" s="1"/>
      <c r="H90" s="1"/>
    </row>
    <row r="91" spans="1:8" ht="15.75" thickBot="1" x14ac:dyDescent="0.3">
      <c r="A91" s="30">
        <v>6</v>
      </c>
      <c r="B91" s="31" t="s">
        <v>174</v>
      </c>
      <c r="C91" s="158" t="s">
        <v>175</v>
      </c>
      <c r="D91" s="159"/>
      <c r="E91" s="160"/>
      <c r="F91" s="1"/>
      <c r="G91" s="1"/>
      <c r="H91" s="1"/>
    </row>
    <row r="94" spans="1:8" x14ac:dyDescent="0.25">
      <c r="A94" s="1"/>
      <c r="B94" s="179" t="s">
        <v>176</v>
      </c>
      <c r="C94" s="179"/>
      <c r="D94" s="1"/>
      <c r="E94" s="1"/>
      <c r="F94" s="1"/>
      <c r="G94" s="1"/>
      <c r="H94" s="1"/>
    </row>
    <row r="95" spans="1:8" ht="60" x14ac:dyDescent="0.25">
      <c r="A95" s="1"/>
      <c r="B95" s="91" t="s">
        <v>177</v>
      </c>
      <c r="C95" s="107" t="s">
        <v>184</v>
      </c>
      <c r="D95" s="92" t="s">
        <v>178</v>
      </c>
      <c r="E95" s="93" t="s">
        <v>179</v>
      </c>
      <c r="F95" s="109" t="s">
        <v>185</v>
      </c>
      <c r="G95" s="1"/>
      <c r="H95" s="1"/>
    </row>
    <row r="96" spans="1:8" ht="22.5" x14ac:dyDescent="0.25">
      <c r="A96" s="1"/>
      <c r="B96" s="94" t="s">
        <v>180</v>
      </c>
      <c r="C96" s="108">
        <v>734.39</v>
      </c>
      <c r="D96" s="95">
        <v>5674.5</v>
      </c>
      <c r="E96" s="96">
        <v>4436.13</v>
      </c>
      <c r="F96" s="110">
        <f>C96+E96</f>
        <v>5170.5200000000004</v>
      </c>
      <c r="G96" s="1"/>
      <c r="H96" s="1"/>
    </row>
    <row r="97" spans="2:6" ht="22.5" x14ac:dyDescent="0.25">
      <c r="B97" s="94" t="s">
        <v>181</v>
      </c>
      <c r="C97" s="108">
        <v>572.79</v>
      </c>
      <c r="D97" s="95">
        <v>4493.99</v>
      </c>
      <c r="E97" s="96">
        <v>3478.54</v>
      </c>
      <c r="F97" s="110">
        <f>C97+E97</f>
        <v>4051.33</v>
      </c>
    </row>
  </sheetData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D8:F8"/>
    <mergeCell ref="F47:G47"/>
    <mergeCell ref="A1:H1"/>
    <mergeCell ref="D4:F4"/>
    <mergeCell ref="D5:F5"/>
    <mergeCell ref="D6:F6"/>
    <mergeCell ref="D3:F3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24:F24"/>
    <mergeCell ref="D25:F25"/>
    <mergeCell ref="D51:E51"/>
    <mergeCell ref="D49:E49"/>
    <mergeCell ref="D26:F26"/>
    <mergeCell ref="D37:F37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58:E58"/>
    <mergeCell ref="D59:E59"/>
    <mergeCell ref="D22:F22"/>
    <mergeCell ref="D23:F23"/>
  </mergeCells>
  <pageMargins left="0.23622047244094491" right="0.23622047244094491" top="0.74803149606299213" bottom="0.74803149606299213" header="0.31496062992125984" footer="0.31496062992125984"/>
  <pageSetup paperSize="9" scale="41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2018-01-24T06:48:55Z</dcterms:created>
  <dcterms:modified xsi:type="dcterms:W3CDTF">2018-03-13T01:57:04Z</dcterms:modified>
</cp:coreProperties>
</file>